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6140" windowHeight="12240" activeTab="0"/>
  </bookViews>
  <sheets>
    <sheet name="Sammenlagt" sheetId="1" r:id="rId1"/>
    <sheet name="sh" sheetId="2" r:id="rId2"/>
    <sheet name="sd" sheetId="3" r:id="rId3"/>
    <sheet name="jr" sheetId="4" r:id="rId4"/>
    <sheet name="vh" sheetId="5" r:id="rId5"/>
    <sheet name="vd" sheetId="6" r:id="rId6"/>
  </sheets>
  <definedNames>
    <definedName name="_xlnm.Print_Area" localSheetId="0">'Sammenlagt'!$A$1:$K$56</definedName>
    <definedName name="_xlnm.Print_Area" localSheetId="4">'vh'!$A$1:$O$37</definedName>
  </definedNames>
  <calcPr fullCalcOnLoad="1"/>
</workbook>
</file>

<file path=xl/sharedStrings.xml><?xml version="1.0" encoding="utf-8"?>
<sst xmlns="http://schemas.openxmlformats.org/spreadsheetml/2006/main" count="411" uniqueCount="176">
  <si>
    <t>Poeng</t>
  </si>
  <si>
    <t>Navn</t>
  </si>
  <si>
    <t>Forening</t>
  </si>
  <si>
    <t>Plassering</t>
  </si>
  <si>
    <t>Uttak til Nordisk</t>
  </si>
  <si>
    <t xml:space="preserve"> </t>
  </si>
  <si>
    <t>Vingersjøen</t>
  </si>
  <si>
    <t>Skumsjøen</t>
  </si>
  <si>
    <t>Eltsjøen</t>
  </si>
  <si>
    <t>Norgescup isfiske 2008  Sammenlagt</t>
  </si>
  <si>
    <t>Søn. Øyungen</t>
  </si>
  <si>
    <t>Norgescup isfiske 2008  senior herrer</t>
  </si>
  <si>
    <t>Norgescup isfiske 2008  senior damer</t>
  </si>
  <si>
    <t>Norgescup isfiske 2008  junior</t>
  </si>
  <si>
    <t>Norgescup isfiske 2008  veteran herrer</t>
  </si>
  <si>
    <t>Norgescup isfiske 2008  veteran damer</t>
  </si>
  <si>
    <t>Kenneth Ottosen</t>
  </si>
  <si>
    <t>Gjøvik og Toten sfk</t>
  </si>
  <si>
    <t>Tom E Haugen</t>
  </si>
  <si>
    <t>SFK Raufjøringen</t>
  </si>
  <si>
    <t>Finn E Lerdalen</t>
  </si>
  <si>
    <t>Ivar Borthen</t>
  </si>
  <si>
    <t>Trysil SFK</t>
  </si>
  <si>
    <t>Finn A. Gammeltorp</t>
  </si>
  <si>
    <t>Raufjøringen</t>
  </si>
  <si>
    <t>Terje Lindgren</t>
  </si>
  <si>
    <t>Odd H Hansen</t>
  </si>
  <si>
    <t>Roy Fjeld</t>
  </si>
  <si>
    <t>Eidskog JFF</t>
  </si>
  <si>
    <t>Thomas Ødegård</t>
  </si>
  <si>
    <t>Åge R Nilsen</t>
  </si>
  <si>
    <t>Brandval JFF</t>
  </si>
  <si>
    <t>Svein Ivar Fjeld</t>
  </si>
  <si>
    <t xml:space="preserve">Jim Bekken </t>
  </si>
  <si>
    <t>Halfdan Sangnes</t>
  </si>
  <si>
    <t>Jan Fredrik Sandvoll</t>
  </si>
  <si>
    <t>Knut Arild Nedgården</t>
  </si>
  <si>
    <t>Odal SFK</t>
  </si>
  <si>
    <t>Thomas Hesmyr</t>
  </si>
  <si>
    <t>Siljan JFF</t>
  </si>
  <si>
    <t>Eirik Gundersen</t>
  </si>
  <si>
    <t>Bærum Sportsfiskere</t>
  </si>
  <si>
    <t>Jørgen Langerud</t>
  </si>
  <si>
    <t>Bjørn Skogseth</t>
  </si>
  <si>
    <t>Udnes JFF</t>
  </si>
  <si>
    <t>Dag Even Nygårdseter</t>
  </si>
  <si>
    <t>Arnfinn Solli</t>
  </si>
  <si>
    <t>Jonny Ulsrudstuen</t>
  </si>
  <si>
    <t>Bent Fjeld</t>
  </si>
  <si>
    <t>Frode Sjøberg</t>
  </si>
  <si>
    <t>Nordre Hurum JFF</t>
  </si>
  <si>
    <t>Ola Sjøli</t>
  </si>
  <si>
    <t>Vidar Komperud</t>
  </si>
  <si>
    <t>Hof Vestre JFF</t>
  </si>
  <si>
    <t>Magne Moløkken</t>
  </si>
  <si>
    <t>Ståle Hellenes</t>
  </si>
  <si>
    <t>Jan Aage Komma</t>
  </si>
  <si>
    <t>Kjell Kolstad</t>
  </si>
  <si>
    <t>Oslo Sportsfiskere</t>
  </si>
  <si>
    <t>Lars Bekkensten</t>
  </si>
  <si>
    <t>Nannestad JFF</t>
  </si>
  <si>
    <t>Eidsvoll Skog JFF</t>
  </si>
  <si>
    <t>Erik Aarstad</t>
  </si>
  <si>
    <t>Børre Omang</t>
  </si>
  <si>
    <t>Åsene JFF</t>
  </si>
  <si>
    <t>Kari Tyskerud</t>
  </si>
  <si>
    <t>Fet JFF</t>
  </si>
  <si>
    <t>Daniel Karlsmoen</t>
  </si>
  <si>
    <t>Magnus Riksfjord</t>
  </si>
  <si>
    <t>Kjell J Nerhagen</t>
  </si>
  <si>
    <t>Kjersti Solli</t>
  </si>
  <si>
    <t>Lars Arne Blilie</t>
  </si>
  <si>
    <t>Raino Nabben</t>
  </si>
  <si>
    <t>Kjell Jensrud</t>
  </si>
  <si>
    <t>Ole Omang</t>
  </si>
  <si>
    <t>Harald Hovde</t>
  </si>
  <si>
    <t>Tove Nygårdseter</t>
  </si>
  <si>
    <t>Trysil sfk</t>
  </si>
  <si>
    <t>Finn Arne Gammeltorp</t>
  </si>
  <si>
    <t>Jim Bekken</t>
  </si>
  <si>
    <t>Kjell I Rudshaug</t>
  </si>
  <si>
    <t>Ole Gustav Huser</t>
  </si>
  <si>
    <t>Arnstein Fjellvang</t>
  </si>
  <si>
    <t>Pål Fjeld</t>
  </si>
  <si>
    <t>Per-Einar Fjeld</t>
  </si>
  <si>
    <t>Ove Lauten</t>
  </si>
  <si>
    <t>Lillestrøm SFK</t>
  </si>
  <si>
    <t>Jonny Bækken</t>
  </si>
  <si>
    <t>Romedal og Vallset JFF</t>
  </si>
  <si>
    <t>Rune Tyskerud</t>
  </si>
  <si>
    <t>Steinar Olsen</t>
  </si>
  <si>
    <t>Paal Runden</t>
  </si>
  <si>
    <t>Tove J. Nygårdseter</t>
  </si>
  <si>
    <t>May Leikåsen</t>
  </si>
  <si>
    <t>Torild Langerud</t>
  </si>
  <si>
    <t>May Agnethe Østby</t>
  </si>
  <si>
    <t>Haldis Ulsrudstuen</t>
  </si>
  <si>
    <t>Bjørn Kristian Bekkensten</t>
  </si>
  <si>
    <t>Gjøvik og Toten SFK</t>
  </si>
  <si>
    <t>Tiril Sandvold</t>
  </si>
  <si>
    <t>Åge Nilsen</t>
  </si>
  <si>
    <t>Hans Holen</t>
  </si>
  <si>
    <t>Arvid Andersen</t>
  </si>
  <si>
    <t>Per Olav Østby</t>
  </si>
  <si>
    <t>Per Nilsen</t>
  </si>
  <si>
    <t>Ole Gunnar Ramstad</t>
  </si>
  <si>
    <t>Reidar Høgli</t>
  </si>
  <si>
    <t>Svein Simensen</t>
  </si>
  <si>
    <t>Svein Tyskerud</t>
  </si>
  <si>
    <t>Helge Millerud</t>
  </si>
  <si>
    <t>Toten JFF</t>
  </si>
  <si>
    <t>Kåre Fredheim</t>
  </si>
  <si>
    <t>Marit Andersen</t>
  </si>
  <si>
    <t>Jorunn Bekkensten</t>
  </si>
  <si>
    <t>Anna Lindgren</t>
  </si>
  <si>
    <t>Romedal&amp;Valset JFF</t>
  </si>
  <si>
    <t>Sonni Ingunn Sangnes</t>
  </si>
  <si>
    <t>Ruth M Ramstad</t>
  </si>
  <si>
    <t>Valborg Fjellvang</t>
  </si>
  <si>
    <t>Astrid Bækken</t>
  </si>
  <si>
    <t>Nils Øverby</t>
  </si>
  <si>
    <t>Tommy Strengelsrud</t>
  </si>
  <si>
    <t>Alexander Dokk</t>
  </si>
  <si>
    <t>Niklas Strengelsrud</t>
  </si>
  <si>
    <t>Per Erik Hellerud</t>
  </si>
  <si>
    <t>Marianne Nedgård</t>
  </si>
  <si>
    <t>Våler JFF</t>
  </si>
  <si>
    <t>Lars Roar Benterud</t>
  </si>
  <si>
    <t>Jim Daniel Fjeld</t>
  </si>
  <si>
    <t>Tommy Sjøberg</t>
  </si>
  <si>
    <t>Emma Bjørnstad</t>
  </si>
  <si>
    <t>Jørn Andre Jørgensen</t>
  </si>
  <si>
    <t>Åge Kirkeby</t>
  </si>
  <si>
    <t>Finn-Willy Eriksson</t>
  </si>
  <si>
    <t>Gjerdrum JFF</t>
  </si>
  <si>
    <t>Kari-Ann Bjørnstad</t>
  </si>
  <si>
    <t>Udnes</t>
  </si>
  <si>
    <t>Terje Reinersen</t>
  </si>
  <si>
    <t>Jan Johnsen</t>
  </si>
  <si>
    <t>Jørn-Andre Jørgensen</t>
  </si>
  <si>
    <t>Kjell Ivar Rudshaug</t>
  </si>
  <si>
    <t>Odd Arne Svensrud</t>
  </si>
  <si>
    <t>Jonas Huser Falleth</t>
  </si>
  <si>
    <t>Rolf Magnus Grenberg</t>
  </si>
  <si>
    <t>Åsnes</t>
  </si>
  <si>
    <t>Heivannet</t>
  </si>
  <si>
    <t>Håvar Mjeltevik</t>
  </si>
  <si>
    <t>Eivind Holt</t>
  </si>
  <si>
    <t>Terje Bjørnstad</t>
  </si>
  <si>
    <t>Erling Stubberud</t>
  </si>
  <si>
    <t>Margit Sæthre</t>
  </si>
  <si>
    <t>Remi Andre Olsen</t>
  </si>
  <si>
    <t>Knut Larsen</t>
  </si>
  <si>
    <t>Karl H Gulbrandsen</t>
  </si>
  <si>
    <t>Råde JFF</t>
  </si>
  <si>
    <t>Heidi Sveen</t>
  </si>
  <si>
    <t>Arnt Berg</t>
  </si>
  <si>
    <t>Østby JFF</t>
  </si>
  <si>
    <t>Aleksander Gokk</t>
  </si>
  <si>
    <t>Ruth M. Ramstad</t>
  </si>
  <si>
    <t>Hedrum JFL</t>
  </si>
  <si>
    <t>Mads Hagen</t>
  </si>
  <si>
    <t>Hamar JFF</t>
  </si>
  <si>
    <t>Sonni Sangnes</t>
  </si>
  <si>
    <t>Steinreien</t>
  </si>
  <si>
    <t>Steinar Kalfoss</t>
  </si>
  <si>
    <t>Magne Olav Sveen</t>
  </si>
  <si>
    <t>Tomas Andersen</t>
  </si>
  <si>
    <t>Filip Nielsen</t>
  </si>
  <si>
    <t>Asker JFF</t>
  </si>
  <si>
    <t>Lars Brustuen</t>
  </si>
  <si>
    <t>Astor Ottesen</t>
  </si>
  <si>
    <t>Johann Bredesen</t>
  </si>
  <si>
    <t>Gisle Haugen</t>
  </si>
  <si>
    <t>Rune Grenberg</t>
  </si>
  <si>
    <t>Jørgen Kalfoss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</si>
</sst>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d/\ mmmm\ yyyy"/>
    <numFmt numFmtId="179" formatCode="d/\ mmmm"/>
  </numFmts>
  <fonts count="8">
    <font>
      <sz val="10"/>
      <name val="Times New Roman"/>
      <family val="0"/>
    </font>
    <font>
      <sz val="22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0" fillId="0" borderId="27" xfId="0" applyFont="1" applyBorder="1" applyAlignment="1">
      <alignment/>
    </xf>
    <xf numFmtId="0" fontId="0" fillId="0" borderId="37" xfId="0" applyFont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38" xfId="0" applyBorder="1" applyAlignment="1">
      <alignment/>
    </xf>
    <xf numFmtId="0" fontId="2" fillId="0" borderId="4" xfId="0" applyFont="1" applyBorder="1" applyAlignment="1">
      <alignment/>
    </xf>
    <xf numFmtId="179" fontId="3" fillId="0" borderId="30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179" fontId="3" fillId="0" borderId="3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6" xfId="0" applyFont="1" applyFill="1" applyBorder="1" applyAlignment="1">
      <alignment/>
    </xf>
    <xf numFmtId="0" fontId="0" fillId="0" borderId="8" xfId="0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79" fontId="3" fillId="0" borderId="30" xfId="0" applyNumberFormat="1" applyFont="1" applyFill="1" applyBorder="1" applyAlignment="1">
      <alignment horizontal="center"/>
    </xf>
    <xf numFmtId="179" fontId="3" fillId="0" borderId="13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9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workbookViewId="0" topLeftCell="A1">
      <selection activeCell="A1" sqref="A1"/>
    </sheetView>
  </sheetViews>
  <sheetFormatPr defaultColWidth="12" defaultRowHeight="12.75"/>
  <cols>
    <col min="1" max="2" width="22.83203125" style="0" customWidth="1"/>
    <col min="3" max="8" width="13.33203125" style="0" customWidth="1"/>
    <col min="9" max="10" width="3.33203125" style="0" customWidth="1"/>
    <col min="11" max="11" width="6.66015625" style="0" customWidth="1"/>
  </cols>
  <sheetData>
    <row r="1" spans="1:11" ht="24.75" customHeight="1" thickBot="1">
      <c r="A1" s="28" t="s">
        <v>9</v>
      </c>
      <c r="B1" s="4"/>
      <c r="C1" s="1"/>
      <c r="D1" s="1"/>
      <c r="E1" s="1"/>
      <c r="F1" s="1"/>
      <c r="G1" s="1"/>
      <c r="H1" s="1"/>
      <c r="I1" s="1"/>
      <c r="J1" s="1"/>
      <c r="K1" s="5"/>
    </row>
    <row r="2" spans="1:11" ht="24.75" customHeight="1" thickBot="1">
      <c r="A2" s="40"/>
      <c r="B2" s="41"/>
      <c r="C2" s="42"/>
      <c r="D2" s="4"/>
      <c r="E2" s="4"/>
      <c r="F2" s="48" t="s">
        <v>3</v>
      </c>
      <c r="G2" s="4"/>
      <c r="H2" s="4"/>
      <c r="I2" s="4"/>
      <c r="J2" s="5"/>
      <c r="K2" s="43"/>
    </row>
    <row r="3" spans="1:11" ht="15.75" customHeight="1">
      <c r="A3" s="44"/>
      <c r="B3" s="36"/>
      <c r="C3" s="67" t="s">
        <v>8</v>
      </c>
      <c r="D3" s="67" t="s">
        <v>10</v>
      </c>
      <c r="E3" s="67" t="s">
        <v>145</v>
      </c>
      <c r="F3" s="67" t="s">
        <v>6</v>
      </c>
      <c r="G3" s="67" t="s">
        <v>7</v>
      </c>
      <c r="H3" s="67" t="s">
        <v>164</v>
      </c>
      <c r="I3" s="45"/>
      <c r="J3" s="37" t="s">
        <v>5</v>
      </c>
      <c r="K3" s="39" t="s">
        <v>0</v>
      </c>
    </row>
    <row r="4" spans="1:11" ht="15.75" customHeight="1" thickBot="1">
      <c r="A4" s="13" t="s">
        <v>1</v>
      </c>
      <c r="B4" s="32" t="s">
        <v>2</v>
      </c>
      <c r="C4" s="49">
        <v>39432</v>
      </c>
      <c r="D4" s="49">
        <v>39453</v>
      </c>
      <c r="E4" s="49">
        <v>39467</v>
      </c>
      <c r="F4" s="49">
        <v>39505</v>
      </c>
      <c r="G4" s="49">
        <v>39481</v>
      </c>
      <c r="H4" s="49">
        <v>39488</v>
      </c>
      <c r="I4" s="51"/>
      <c r="J4" s="46"/>
      <c r="K4" s="34"/>
    </row>
    <row r="5" spans="1:11" ht="12.75" customHeight="1">
      <c r="A5" s="27" t="s">
        <v>29</v>
      </c>
      <c r="B5" s="6" t="s">
        <v>17</v>
      </c>
      <c r="C5" s="8">
        <v>6</v>
      </c>
      <c r="D5" s="6">
        <v>9</v>
      </c>
      <c r="E5" s="9">
        <v>9</v>
      </c>
      <c r="F5" s="6">
        <v>15</v>
      </c>
      <c r="G5" s="10">
        <v>1</v>
      </c>
      <c r="H5" s="10">
        <v>3</v>
      </c>
      <c r="I5" s="10"/>
      <c r="J5" s="11"/>
      <c r="K5" s="29">
        <f aca="true" t="shared" si="0" ref="K5:K35">21*8-C5-D5-E5-F5-G5-H5-I5-J5-((8-COUNT(C5:J5))*21)</f>
        <v>83</v>
      </c>
    </row>
    <row r="6" spans="1:11" ht="12.75" customHeight="1">
      <c r="A6" s="12" t="s">
        <v>26</v>
      </c>
      <c r="B6" s="16" t="s">
        <v>17</v>
      </c>
      <c r="C6" s="8">
        <v>3</v>
      </c>
      <c r="D6" s="6">
        <v>3</v>
      </c>
      <c r="E6" s="9">
        <v>1</v>
      </c>
      <c r="F6" s="6">
        <v>20</v>
      </c>
      <c r="G6" s="10">
        <v>5</v>
      </c>
      <c r="H6" s="10"/>
      <c r="I6" s="10"/>
      <c r="J6" s="11"/>
      <c r="K6" s="29">
        <f t="shared" si="0"/>
        <v>73</v>
      </c>
    </row>
    <row r="7" spans="1:11" ht="12.75" customHeight="1">
      <c r="A7" s="12" t="s">
        <v>18</v>
      </c>
      <c r="B7" s="16" t="s">
        <v>19</v>
      </c>
      <c r="C7" s="8">
        <v>2</v>
      </c>
      <c r="D7" s="6"/>
      <c r="E7" s="9">
        <v>7</v>
      </c>
      <c r="F7" s="6">
        <v>2</v>
      </c>
      <c r="G7" s="10">
        <v>2</v>
      </c>
      <c r="H7" s="10"/>
      <c r="I7" s="10"/>
      <c r="J7" s="11"/>
      <c r="K7" s="29">
        <f>21*8-C7-D7-E7-F7-G7-H7-I7-J7-((8-COUNT(C7:J7))*21)</f>
        <v>71</v>
      </c>
    </row>
    <row r="8" spans="1:11" ht="12.75" customHeight="1">
      <c r="A8" s="12" t="s">
        <v>30</v>
      </c>
      <c r="B8" s="16" t="s">
        <v>31</v>
      </c>
      <c r="C8" s="8">
        <v>7</v>
      </c>
      <c r="D8" s="6">
        <v>11</v>
      </c>
      <c r="E8" s="9">
        <v>11</v>
      </c>
      <c r="F8" s="6">
        <v>3</v>
      </c>
      <c r="G8" s="10"/>
      <c r="H8" s="10">
        <v>2</v>
      </c>
      <c r="I8" s="10"/>
      <c r="J8" s="11"/>
      <c r="K8" s="29">
        <f t="shared" si="0"/>
        <v>71</v>
      </c>
    </row>
    <row r="9" spans="1:11" ht="12.75" customHeight="1">
      <c r="A9" s="12" t="s">
        <v>45</v>
      </c>
      <c r="B9" s="16" t="s">
        <v>19</v>
      </c>
      <c r="C9" s="8"/>
      <c r="D9" s="6">
        <v>1</v>
      </c>
      <c r="E9" s="9">
        <v>10</v>
      </c>
      <c r="F9" s="6"/>
      <c r="G9" s="10">
        <v>4</v>
      </c>
      <c r="H9" s="10">
        <v>9</v>
      </c>
      <c r="I9" s="10"/>
      <c r="J9" s="11"/>
      <c r="K9" s="29">
        <f t="shared" si="0"/>
        <v>60</v>
      </c>
    </row>
    <row r="10" spans="1:11" ht="12.75" customHeight="1">
      <c r="A10" s="12" t="s">
        <v>38</v>
      </c>
      <c r="B10" s="16" t="s">
        <v>39</v>
      </c>
      <c r="C10" s="8">
        <v>1</v>
      </c>
      <c r="D10" s="6">
        <v>3</v>
      </c>
      <c r="E10" s="9">
        <v>5</v>
      </c>
      <c r="F10" s="6"/>
      <c r="G10" s="10"/>
      <c r="H10" s="10"/>
      <c r="I10" s="10"/>
      <c r="J10" s="11"/>
      <c r="K10" s="29">
        <f t="shared" si="0"/>
        <v>54</v>
      </c>
    </row>
    <row r="11" spans="1:11" ht="12.75" customHeight="1">
      <c r="A11" s="12" t="s">
        <v>16</v>
      </c>
      <c r="B11" s="16" t="s">
        <v>17</v>
      </c>
      <c r="C11" s="8">
        <v>12</v>
      </c>
      <c r="D11" s="6"/>
      <c r="E11" s="9">
        <v>2</v>
      </c>
      <c r="F11" s="6">
        <v>16</v>
      </c>
      <c r="G11" s="10">
        <v>6</v>
      </c>
      <c r="H11" s="10"/>
      <c r="I11" s="10"/>
      <c r="J11" s="11"/>
      <c r="K11" s="29">
        <f t="shared" si="0"/>
        <v>48</v>
      </c>
    </row>
    <row r="12" spans="1:11" ht="12.75" customHeight="1">
      <c r="A12" s="12" t="s">
        <v>52</v>
      </c>
      <c r="B12" s="16" t="s">
        <v>53</v>
      </c>
      <c r="C12" s="8"/>
      <c r="D12" s="6">
        <v>5</v>
      </c>
      <c r="E12" s="9"/>
      <c r="F12" s="6"/>
      <c r="G12" s="10">
        <v>3</v>
      </c>
      <c r="H12" s="10">
        <v>11</v>
      </c>
      <c r="I12" s="10"/>
      <c r="J12" s="11"/>
      <c r="K12" s="29">
        <f t="shared" si="0"/>
        <v>44</v>
      </c>
    </row>
    <row r="13" spans="1:11" ht="12.75" customHeight="1">
      <c r="A13" s="12" t="s">
        <v>59</v>
      </c>
      <c r="B13" s="16" t="s">
        <v>60</v>
      </c>
      <c r="C13" s="8">
        <v>17</v>
      </c>
      <c r="D13" s="6">
        <v>8</v>
      </c>
      <c r="E13" s="9">
        <v>20</v>
      </c>
      <c r="F13" s="6">
        <v>4</v>
      </c>
      <c r="G13" s="10">
        <v>15</v>
      </c>
      <c r="H13" s="10"/>
      <c r="I13" s="10"/>
      <c r="J13" s="11"/>
      <c r="K13" s="29">
        <f t="shared" si="0"/>
        <v>41</v>
      </c>
    </row>
    <row r="14" spans="1:11" ht="12.75" customHeight="1">
      <c r="A14" s="12" t="s">
        <v>34</v>
      </c>
      <c r="B14" s="16" t="s">
        <v>17</v>
      </c>
      <c r="C14" s="8">
        <v>4</v>
      </c>
      <c r="D14" s="6"/>
      <c r="E14" s="9"/>
      <c r="F14" s="6">
        <v>10</v>
      </c>
      <c r="G14" s="10">
        <v>9</v>
      </c>
      <c r="H14" s="10"/>
      <c r="I14" s="10"/>
      <c r="J14" s="11"/>
      <c r="K14" s="29">
        <f t="shared" si="0"/>
        <v>40</v>
      </c>
    </row>
    <row r="15" spans="1:11" ht="12.75" customHeight="1">
      <c r="A15" s="12" t="s">
        <v>27</v>
      </c>
      <c r="B15" s="16" t="s">
        <v>28</v>
      </c>
      <c r="C15" s="8"/>
      <c r="D15" s="6">
        <v>12</v>
      </c>
      <c r="E15" s="9"/>
      <c r="F15" s="6">
        <v>11</v>
      </c>
      <c r="G15" s="10"/>
      <c r="H15" s="10">
        <v>1</v>
      </c>
      <c r="I15" s="10"/>
      <c r="J15" s="11"/>
      <c r="K15" s="29">
        <f t="shared" si="0"/>
        <v>39</v>
      </c>
    </row>
    <row r="16" spans="1:11" ht="12.75" customHeight="1">
      <c r="A16" s="12" t="s">
        <v>89</v>
      </c>
      <c r="B16" s="16" t="s">
        <v>66</v>
      </c>
      <c r="C16" s="8"/>
      <c r="D16" s="6"/>
      <c r="E16" s="9"/>
      <c r="F16" s="6">
        <v>1</v>
      </c>
      <c r="G16" s="10"/>
      <c r="H16" s="10">
        <v>5</v>
      </c>
      <c r="I16" s="10"/>
      <c r="J16" s="11"/>
      <c r="K16" s="29">
        <f t="shared" si="0"/>
        <v>36</v>
      </c>
    </row>
    <row r="17" spans="1:11" ht="12.75" customHeight="1">
      <c r="A17" s="12" t="s">
        <v>91</v>
      </c>
      <c r="B17" s="16" t="s">
        <v>17</v>
      </c>
      <c r="C17" s="8"/>
      <c r="D17" s="6">
        <v>14</v>
      </c>
      <c r="E17" s="9"/>
      <c r="F17" s="6">
        <v>6</v>
      </c>
      <c r="G17" s="10">
        <v>10</v>
      </c>
      <c r="H17" s="10"/>
      <c r="I17" s="10"/>
      <c r="J17" s="11"/>
      <c r="K17" s="29">
        <f t="shared" si="0"/>
        <v>33</v>
      </c>
    </row>
    <row r="18" spans="1:11" ht="12.75" customHeight="1">
      <c r="A18" s="12" t="s">
        <v>87</v>
      </c>
      <c r="B18" s="16" t="s">
        <v>88</v>
      </c>
      <c r="C18" s="8">
        <v>19</v>
      </c>
      <c r="D18" s="6">
        <v>6</v>
      </c>
      <c r="E18" s="9"/>
      <c r="F18" s="6">
        <v>12</v>
      </c>
      <c r="G18" s="10"/>
      <c r="H18" s="10">
        <v>18</v>
      </c>
      <c r="I18" s="10"/>
      <c r="J18" s="11"/>
      <c r="K18" s="29">
        <f t="shared" si="0"/>
        <v>29</v>
      </c>
    </row>
    <row r="19" spans="1:11" ht="12.75" customHeight="1">
      <c r="A19" s="12" t="s">
        <v>48</v>
      </c>
      <c r="B19" s="16" t="s">
        <v>28</v>
      </c>
      <c r="C19" s="8"/>
      <c r="D19" s="6"/>
      <c r="E19" s="9"/>
      <c r="F19" s="6">
        <v>8</v>
      </c>
      <c r="G19" s="10"/>
      <c r="H19" s="10">
        <v>6</v>
      </c>
      <c r="I19" s="10"/>
      <c r="J19" s="11"/>
      <c r="K19" s="29">
        <f t="shared" si="0"/>
        <v>28</v>
      </c>
    </row>
    <row r="20" spans="1:11" ht="12.75" customHeight="1">
      <c r="A20" s="12" t="s">
        <v>21</v>
      </c>
      <c r="B20" s="16" t="s">
        <v>22</v>
      </c>
      <c r="C20" s="8">
        <v>8</v>
      </c>
      <c r="D20" s="6"/>
      <c r="E20" s="9"/>
      <c r="F20" s="6">
        <v>14</v>
      </c>
      <c r="G20" s="10"/>
      <c r="H20" s="10">
        <v>14</v>
      </c>
      <c r="I20" s="10"/>
      <c r="J20" s="11"/>
      <c r="K20" s="29">
        <f t="shared" si="0"/>
        <v>27</v>
      </c>
    </row>
    <row r="21" spans="1:11" ht="12.75" customHeight="1">
      <c r="A21" s="12" t="s">
        <v>35</v>
      </c>
      <c r="B21" s="16" t="s">
        <v>19</v>
      </c>
      <c r="C21" s="8"/>
      <c r="D21" s="6"/>
      <c r="E21" s="9">
        <v>8</v>
      </c>
      <c r="F21" s="6"/>
      <c r="G21" s="10"/>
      <c r="H21" s="10">
        <v>7</v>
      </c>
      <c r="I21" s="10"/>
      <c r="J21" s="11"/>
      <c r="K21" s="29">
        <f t="shared" si="0"/>
        <v>27</v>
      </c>
    </row>
    <row r="22" spans="1:11" ht="12.75" customHeight="1">
      <c r="A22" s="12" t="s">
        <v>101</v>
      </c>
      <c r="B22" s="16" t="s">
        <v>31</v>
      </c>
      <c r="C22" s="8"/>
      <c r="D22" s="6"/>
      <c r="E22" s="9"/>
      <c r="F22" s="6"/>
      <c r="G22" s="10">
        <v>7</v>
      </c>
      <c r="H22" s="10">
        <v>10</v>
      </c>
      <c r="I22" s="10"/>
      <c r="J22" s="11"/>
      <c r="K22" s="29">
        <f t="shared" si="0"/>
        <v>25</v>
      </c>
    </row>
    <row r="23" spans="1:11" ht="12.75" customHeight="1">
      <c r="A23" s="12" t="s">
        <v>33</v>
      </c>
      <c r="B23" s="16" t="s">
        <v>19</v>
      </c>
      <c r="C23" s="8"/>
      <c r="D23" s="6">
        <v>15</v>
      </c>
      <c r="E23" s="9">
        <v>17</v>
      </c>
      <c r="F23" s="6"/>
      <c r="G23" s="10"/>
      <c r="H23" s="10">
        <v>7</v>
      </c>
      <c r="I23" s="10"/>
      <c r="J23" s="11"/>
      <c r="K23" s="29">
        <f t="shared" si="0"/>
        <v>24</v>
      </c>
    </row>
    <row r="24" spans="1:11" ht="12.75" customHeight="1">
      <c r="A24" s="12" t="s">
        <v>57</v>
      </c>
      <c r="B24" s="16" t="s">
        <v>58</v>
      </c>
      <c r="C24" s="8"/>
      <c r="D24" s="6"/>
      <c r="E24" s="9">
        <v>14</v>
      </c>
      <c r="F24" s="6"/>
      <c r="G24" s="10"/>
      <c r="H24" s="10">
        <v>4</v>
      </c>
      <c r="I24" s="10"/>
      <c r="J24" s="11"/>
      <c r="K24" s="29">
        <f t="shared" si="0"/>
        <v>24</v>
      </c>
    </row>
    <row r="25" spans="1:11" ht="12.75" customHeight="1">
      <c r="A25" s="12" t="s">
        <v>23</v>
      </c>
      <c r="B25" s="16" t="s">
        <v>24</v>
      </c>
      <c r="C25" s="8">
        <v>11</v>
      </c>
      <c r="D25" s="6"/>
      <c r="E25" s="9">
        <v>12</v>
      </c>
      <c r="F25" s="6"/>
      <c r="G25" s="10">
        <v>17</v>
      </c>
      <c r="H25" s="10"/>
      <c r="I25" s="10"/>
      <c r="J25" s="11"/>
      <c r="K25" s="29">
        <f t="shared" si="0"/>
        <v>23</v>
      </c>
    </row>
    <row r="26" spans="1:11" ht="12.75" customHeight="1">
      <c r="A26" s="12" t="s">
        <v>69</v>
      </c>
      <c r="B26" s="16" t="s">
        <v>22</v>
      </c>
      <c r="C26" s="8">
        <v>13</v>
      </c>
      <c r="D26" s="6"/>
      <c r="E26" s="9"/>
      <c r="F26" s="6">
        <v>7</v>
      </c>
      <c r="G26" s="10"/>
      <c r="H26" s="10"/>
      <c r="I26" s="10"/>
      <c r="J26" s="11"/>
      <c r="K26" s="29">
        <f t="shared" si="0"/>
        <v>22</v>
      </c>
    </row>
    <row r="27" spans="1:11" ht="12.75" customHeight="1">
      <c r="A27" s="12" t="s">
        <v>43</v>
      </c>
      <c r="B27" s="16" t="s">
        <v>44</v>
      </c>
      <c r="C27" s="8"/>
      <c r="D27" s="6">
        <v>16</v>
      </c>
      <c r="E27" s="9"/>
      <c r="F27" s="6">
        <v>5</v>
      </c>
      <c r="G27" s="10"/>
      <c r="H27" s="10"/>
      <c r="I27" s="10"/>
      <c r="J27" s="11"/>
      <c r="K27" s="29">
        <f t="shared" si="0"/>
        <v>21</v>
      </c>
    </row>
    <row r="28" spans="1:11" ht="12.75" customHeight="1">
      <c r="A28" s="12" t="s">
        <v>62</v>
      </c>
      <c r="B28" s="16" t="s">
        <v>37</v>
      </c>
      <c r="C28" s="8"/>
      <c r="D28" s="6">
        <v>13</v>
      </c>
      <c r="E28" s="9"/>
      <c r="F28" s="6">
        <v>9</v>
      </c>
      <c r="G28" s="10"/>
      <c r="H28" s="10"/>
      <c r="I28" s="10"/>
      <c r="J28" s="11"/>
      <c r="K28" s="29">
        <f t="shared" si="0"/>
        <v>20</v>
      </c>
    </row>
    <row r="29" spans="1:11" ht="12.75" customHeight="1">
      <c r="A29" s="12" t="s">
        <v>75</v>
      </c>
      <c r="B29" s="16" t="s">
        <v>58</v>
      </c>
      <c r="C29" s="8">
        <v>10</v>
      </c>
      <c r="D29" s="6">
        <v>20</v>
      </c>
      <c r="E29" s="9"/>
      <c r="F29" s="6"/>
      <c r="G29" s="10">
        <v>14</v>
      </c>
      <c r="H29" s="10"/>
      <c r="I29" s="10"/>
      <c r="J29" s="11"/>
      <c r="K29" s="29">
        <f t="shared" si="0"/>
        <v>19</v>
      </c>
    </row>
    <row r="30" spans="1:11" ht="12.75" customHeight="1">
      <c r="A30" s="12" t="s">
        <v>123</v>
      </c>
      <c r="B30" s="16" t="s">
        <v>19</v>
      </c>
      <c r="C30" s="8"/>
      <c r="D30" s="6"/>
      <c r="E30" s="9">
        <v>3</v>
      </c>
      <c r="F30" s="6"/>
      <c r="G30" s="10">
        <v>20</v>
      </c>
      <c r="H30" s="10"/>
      <c r="I30" s="10"/>
      <c r="J30" s="11"/>
      <c r="K30" s="29">
        <f t="shared" si="0"/>
        <v>19</v>
      </c>
    </row>
    <row r="31" spans="1:11" ht="12.75" customHeight="1">
      <c r="A31" s="12" t="s">
        <v>42</v>
      </c>
      <c r="B31" s="16" t="s">
        <v>19</v>
      </c>
      <c r="C31" s="8"/>
      <c r="D31" s="6">
        <v>2</v>
      </c>
      <c r="E31" s="9"/>
      <c r="F31" s="6"/>
      <c r="G31" s="10"/>
      <c r="H31" s="10"/>
      <c r="I31" s="10"/>
      <c r="J31" s="11"/>
      <c r="K31" s="29">
        <f t="shared" si="0"/>
        <v>19</v>
      </c>
    </row>
    <row r="32" spans="1:11" ht="12.75" customHeight="1">
      <c r="A32" s="12" t="s">
        <v>121</v>
      </c>
      <c r="B32" s="16" t="s">
        <v>19</v>
      </c>
      <c r="C32" s="8"/>
      <c r="D32" s="6">
        <v>18</v>
      </c>
      <c r="E32" s="9">
        <v>6</v>
      </c>
      <c r="F32" s="6"/>
      <c r="G32" s="10"/>
      <c r="H32" s="10">
        <v>20</v>
      </c>
      <c r="I32" s="10"/>
      <c r="J32" s="11"/>
      <c r="K32" s="29">
        <f t="shared" si="0"/>
        <v>19</v>
      </c>
    </row>
    <row r="33" spans="1:11" ht="12.75" customHeight="1">
      <c r="A33" s="12" t="s">
        <v>68</v>
      </c>
      <c r="B33" s="16" t="s">
        <v>160</v>
      </c>
      <c r="C33" s="8">
        <v>16</v>
      </c>
      <c r="D33" s="6"/>
      <c r="E33" s="9"/>
      <c r="F33" s="6"/>
      <c r="G33" s="10">
        <v>8</v>
      </c>
      <c r="H33" s="10"/>
      <c r="I33" s="10"/>
      <c r="J33" s="11"/>
      <c r="K33" s="29">
        <f t="shared" si="0"/>
        <v>18</v>
      </c>
    </row>
    <row r="34" spans="1:11" ht="12.75" customHeight="1">
      <c r="A34" s="12" t="s">
        <v>146</v>
      </c>
      <c r="B34" s="16" t="s">
        <v>39</v>
      </c>
      <c r="C34" s="8"/>
      <c r="D34" s="6"/>
      <c r="E34" s="9">
        <v>4</v>
      </c>
      <c r="F34" s="6"/>
      <c r="G34" s="10"/>
      <c r="H34" s="10"/>
      <c r="I34" s="10"/>
      <c r="J34" s="11"/>
      <c r="K34" s="29">
        <f t="shared" si="0"/>
        <v>17</v>
      </c>
    </row>
    <row r="35" spans="1:11" ht="12.75" customHeight="1">
      <c r="A35" s="12" t="s">
        <v>120</v>
      </c>
      <c r="B35" s="16" t="s">
        <v>22</v>
      </c>
      <c r="C35" s="8">
        <v>5</v>
      </c>
      <c r="D35" s="6"/>
      <c r="E35" s="9"/>
      <c r="F35" s="6"/>
      <c r="G35" s="10"/>
      <c r="H35" s="10"/>
      <c r="I35" s="10"/>
      <c r="J35" s="11"/>
      <c r="K35" s="29">
        <f t="shared" si="0"/>
        <v>16</v>
      </c>
    </row>
    <row r="36" spans="1:11" ht="12.75" customHeight="1">
      <c r="A36" s="12" t="s">
        <v>40</v>
      </c>
      <c r="B36" s="16" t="s">
        <v>41</v>
      </c>
      <c r="C36" s="8"/>
      <c r="D36" s="6">
        <v>7</v>
      </c>
      <c r="E36" s="9"/>
      <c r="F36" s="6"/>
      <c r="G36" s="10"/>
      <c r="H36" s="10"/>
      <c r="I36" s="10"/>
      <c r="J36" s="11"/>
      <c r="K36" s="29">
        <f aca="true" t="shared" si="1" ref="K36:K56">21*8-C36-D36-E36-F36-G36-H36-I36-J36-((8-COUNT(C36:J36))*21)</f>
        <v>14</v>
      </c>
    </row>
    <row r="37" spans="1:11" ht="12.75" customHeight="1">
      <c r="A37" s="12" t="s">
        <v>20</v>
      </c>
      <c r="B37" s="16" t="s">
        <v>19</v>
      </c>
      <c r="C37" s="8"/>
      <c r="D37" s="6"/>
      <c r="E37" s="9">
        <v>16</v>
      </c>
      <c r="F37" s="6"/>
      <c r="G37" s="10">
        <v>13</v>
      </c>
      <c r="H37" s="10"/>
      <c r="I37" s="10"/>
      <c r="J37" s="11"/>
      <c r="K37" s="29">
        <f t="shared" si="1"/>
        <v>13</v>
      </c>
    </row>
    <row r="38" spans="1:11" ht="12.75" customHeight="1">
      <c r="A38" s="12" t="s">
        <v>55</v>
      </c>
      <c r="B38" s="16" t="s">
        <v>160</v>
      </c>
      <c r="C38" s="8">
        <v>9</v>
      </c>
      <c r="D38" s="6"/>
      <c r="E38" s="9"/>
      <c r="F38" s="6"/>
      <c r="G38" s="10"/>
      <c r="H38" s="10"/>
      <c r="I38" s="10"/>
      <c r="J38" s="11"/>
      <c r="K38" s="29">
        <f t="shared" si="1"/>
        <v>12</v>
      </c>
    </row>
    <row r="39" spans="1:11" ht="12.75" customHeight="1">
      <c r="A39" s="12" t="s">
        <v>46</v>
      </c>
      <c r="B39" s="16" t="s">
        <v>41</v>
      </c>
      <c r="C39" s="8"/>
      <c r="D39" s="6">
        <v>10</v>
      </c>
      <c r="E39" s="9"/>
      <c r="F39" s="6"/>
      <c r="G39" s="10"/>
      <c r="H39" s="10"/>
      <c r="I39" s="10"/>
      <c r="J39" s="11"/>
      <c r="K39" s="29">
        <f t="shared" si="1"/>
        <v>11</v>
      </c>
    </row>
    <row r="40" spans="1:11" ht="12.75" customHeight="1">
      <c r="A40" s="12" t="s">
        <v>163</v>
      </c>
      <c r="B40" s="16" t="s">
        <v>17</v>
      </c>
      <c r="C40" s="8"/>
      <c r="D40" s="6"/>
      <c r="E40" s="9"/>
      <c r="F40" s="6"/>
      <c r="G40" s="10">
        <v>11</v>
      </c>
      <c r="H40" s="10"/>
      <c r="I40" s="10"/>
      <c r="J40" s="11"/>
      <c r="K40" s="29">
        <f t="shared" si="1"/>
        <v>10</v>
      </c>
    </row>
    <row r="41" spans="1:11" ht="12.75" customHeight="1">
      <c r="A41" s="12" t="s">
        <v>104</v>
      </c>
      <c r="B41" s="16" t="s">
        <v>58</v>
      </c>
      <c r="C41" s="8">
        <v>20</v>
      </c>
      <c r="D41" s="6"/>
      <c r="E41" s="9">
        <v>15</v>
      </c>
      <c r="F41" s="6"/>
      <c r="G41" s="10">
        <v>18</v>
      </c>
      <c r="H41" s="10"/>
      <c r="I41" s="10"/>
      <c r="J41" s="11"/>
      <c r="K41" s="29">
        <f t="shared" si="1"/>
        <v>10</v>
      </c>
    </row>
    <row r="42" spans="1:11" ht="12.75" customHeight="1">
      <c r="A42" s="12" t="s">
        <v>70</v>
      </c>
      <c r="B42" s="16" t="s">
        <v>19</v>
      </c>
      <c r="C42" s="8"/>
      <c r="D42" s="6"/>
      <c r="E42" s="9">
        <v>13</v>
      </c>
      <c r="F42" s="6"/>
      <c r="G42" s="10">
        <v>19</v>
      </c>
      <c r="H42" s="10"/>
      <c r="I42" s="10"/>
      <c r="J42" s="11"/>
      <c r="K42" s="29">
        <f t="shared" si="1"/>
        <v>10</v>
      </c>
    </row>
    <row r="43" spans="1:11" ht="12.75" customHeight="1">
      <c r="A43" s="12" t="s">
        <v>76</v>
      </c>
      <c r="B43" s="16" t="s">
        <v>19</v>
      </c>
      <c r="C43" s="8"/>
      <c r="D43" s="6"/>
      <c r="E43" s="9"/>
      <c r="F43" s="6"/>
      <c r="G43" s="10">
        <v>12</v>
      </c>
      <c r="H43" s="10"/>
      <c r="I43" s="10"/>
      <c r="J43" s="11"/>
      <c r="K43" s="29">
        <f t="shared" si="1"/>
        <v>9</v>
      </c>
    </row>
    <row r="44" spans="1:11" ht="12.75" customHeight="1">
      <c r="A44" s="12" t="s">
        <v>151</v>
      </c>
      <c r="B44" s="16" t="s">
        <v>39</v>
      </c>
      <c r="C44" s="8"/>
      <c r="D44" s="6"/>
      <c r="E44" s="9"/>
      <c r="F44" s="6">
        <v>13</v>
      </c>
      <c r="G44" s="10"/>
      <c r="H44" s="10"/>
      <c r="I44" s="10"/>
      <c r="J44" s="11"/>
      <c r="K44" s="29">
        <f t="shared" si="1"/>
        <v>8</v>
      </c>
    </row>
    <row r="45" spans="1:11" ht="12.75" customHeight="1">
      <c r="A45" s="12" t="s">
        <v>82</v>
      </c>
      <c r="B45" s="16" t="s">
        <v>44</v>
      </c>
      <c r="C45" s="8"/>
      <c r="D45" s="6"/>
      <c r="E45" s="9">
        <v>19</v>
      </c>
      <c r="F45" s="6"/>
      <c r="G45" s="10"/>
      <c r="H45" s="10">
        <v>15</v>
      </c>
      <c r="I45" s="10"/>
      <c r="J45" s="11"/>
      <c r="K45" s="29">
        <f t="shared" si="1"/>
        <v>8</v>
      </c>
    </row>
    <row r="46" spans="1:11" ht="12.75" customHeight="1">
      <c r="A46" s="12" t="s">
        <v>63</v>
      </c>
      <c r="B46" s="16" t="s">
        <v>64</v>
      </c>
      <c r="C46" s="8">
        <v>14</v>
      </c>
      <c r="D46" s="6"/>
      <c r="E46" s="9"/>
      <c r="F46" s="6"/>
      <c r="G46" s="10"/>
      <c r="H46" s="10"/>
      <c r="I46" s="10"/>
      <c r="J46" s="11"/>
      <c r="K46" s="29">
        <f t="shared" si="1"/>
        <v>7</v>
      </c>
    </row>
    <row r="47" spans="1:11" ht="12.75" customHeight="1">
      <c r="A47" s="12" t="s">
        <v>67</v>
      </c>
      <c r="B47" s="16" t="s">
        <v>22</v>
      </c>
      <c r="C47" s="8">
        <v>15</v>
      </c>
      <c r="D47" s="6"/>
      <c r="E47" s="9"/>
      <c r="F47" s="6"/>
      <c r="G47" s="10"/>
      <c r="H47" s="10"/>
      <c r="I47" s="10"/>
      <c r="J47" s="11"/>
      <c r="K47" s="29">
        <f t="shared" si="1"/>
        <v>6</v>
      </c>
    </row>
    <row r="48" spans="1:11" ht="12.75" customHeight="1">
      <c r="A48" s="12" t="s">
        <v>114</v>
      </c>
      <c r="B48" s="16" t="s">
        <v>88</v>
      </c>
      <c r="C48" s="8"/>
      <c r="D48" s="6"/>
      <c r="E48" s="9"/>
      <c r="F48" s="6"/>
      <c r="G48" s="10">
        <v>16</v>
      </c>
      <c r="H48" s="10"/>
      <c r="I48" s="10"/>
      <c r="J48" s="11"/>
      <c r="K48" s="29">
        <f t="shared" si="1"/>
        <v>5</v>
      </c>
    </row>
    <row r="49" spans="1:11" ht="12.75" customHeight="1">
      <c r="A49" s="12" t="s">
        <v>158</v>
      </c>
      <c r="B49" s="16" t="s">
        <v>17</v>
      </c>
      <c r="C49" s="8"/>
      <c r="D49" s="6"/>
      <c r="E49" s="9"/>
      <c r="F49" s="6">
        <v>17</v>
      </c>
      <c r="G49" s="10"/>
      <c r="H49" s="10"/>
      <c r="I49" s="10"/>
      <c r="J49" s="11"/>
      <c r="K49" s="29">
        <f t="shared" si="1"/>
        <v>4</v>
      </c>
    </row>
    <row r="50" spans="1:11" ht="12.75" customHeight="1">
      <c r="A50" s="12" t="s">
        <v>139</v>
      </c>
      <c r="B50" s="16" t="s">
        <v>134</v>
      </c>
      <c r="C50" s="8"/>
      <c r="D50" s="6">
        <v>17</v>
      </c>
      <c r="E50" s="9"/>
      <c r="F50" s="6"/>
      <c r="G50" s="10"/>
      <c r="H50" s="10"/>
      <c r="I50" s="10"/>
      <c r="J50" s="11"/>
      <c r="K50" s="29">
        <f t="shared" si="1"/>
        <v>4</v>
      </c>
    </row>
    <row r="51" spans="1:11" ht="12.75" customHeight="1">
      <c r="A51" s="12" t="s">
        <v>148</v>
      </c>
      <c r="B51" s="16" t="s">
        <v>44</v>
      </c>
      <c r="C51" s="8"/>
      <c r="D51" s="6"/>
      <c r="E51" s="9"/>
      <c r="F51" s="6">
        <v>18</v>
      </c>
      <c r="G51" s="10"/>
      <c r="H51" s="10"/>
      <c r="I51" s="10"/>
      <c r="J51" s="11"/>
      <c r="K51" s="29">
        <f t="shared" si="1"/>
        <v>3</v>
      </c>
    </row>
    <row r="52" spans="1:11" ht="12.75" customHeight="1">
      <c r="A52" s="12" t="s">
        <v>81</v>
      </c>
      <c r="B52" s="16" t="s">
        <v>44</v>
      </c>
      <c r="C52" s="8"/>
      <c r="D52" s="6"/>
      <c r="E52" s="9">
        <v>18</v>
      </c>
      <c r="F52" s="6"/>
      <c r="G52" s="10"/>
      <c r="H52" s="10"/>
      <c r="I52" s="10"/>
      <c r="J52" s="11"/>
      <c r="K52" s="29">
        <f t="shared" si="1"/>
        <v>3</v>
      </c>
    </row>
    <row r="53" spans="1:11" ht="12.75" customHeight="1">
      <c r="A53" s="12" t="s">
        <v>47</v>
      </c>
      <c r="B53" s="16" t="s">
        <v>17</v>
      </c>
      <c r="C53" s="8">
        <v>18</v>
      </c>
      <c r="D53" s="6"/>
      <c r="E53" s="9"/>
      <c r="F53" s="6"/>
      <c r="G53" s="10"/>
      <c r="H53" s="10"/>
      <c r="I53" s="10"/>
      <c r="J53" s="11"/>
      <c r="K53" s="29">
        <f t="shared" si="1"/>
        <v>3</v>
      </c>
    </row>
    <row r="54" spans="1:11" ht="12.75" customHeight="1">
      <c r="A54" s="12" t="s">
        <v>159</v>
      </c>
      <c r="B54" s="16" t="s">
        <v>37</v>
      </c>
      <c r="C54" s="8"/>
      <c r="D54" s="6"/>
      <c r="E54" s="9"/>
      <c r="F54" s="6">
        <v>19</v>
      </c>
      <c r="G54" s="10"/>
      <c r="H54" s="10"/>
      <c r="I54" s="10"/>
      <c r="J54" s="11"/>
      <c r="K54" s="29">
        <f t="shared" si="1"/>
        <v>2</v>
      </c>
    </row>
    <row r="55" spans="1:11" ht="12.75" customHeight="1">
      <c r="A55" s="12" t="s">
        <v>140</v>
      </c>
      <c r="B55" s="16" t="s">
        <v>37</v>
      </c>
      <c r="C55" s="8"/>
      <c r="D55" s="6">
        <v>19</v>
      </c>
      <c r="E55" s="9"/>
      <c r="F55" s="6"/>
      <c r="G55" s="10"/>
      <c r="H55" s="10"/>
      <c r="I55" s="10"/>
      <c r="J55" s="11"/>
      <c r="K55" s="29">
        <f t="shared" si="1"/>
        <v>2</v>
      </c>
    </row>
    <row r="56" spans="1:11" ht="12.75" customHeight="1" thickBot="1">
      <c r="A56" s="25"/>
      <c r="B56" s="21"/>
      <c r="C56" s="31"/>
      <c r="D56" s="32"/>
      <c r="E56" s="14"/>
      <c r="F56" s="32"/>
      <c r="G56" s="33"/>
      <c r="H56" s="33"/>
      <c r="I56" s="33"/>
      <c r="J56" s="15"/>
      <c r="K56" s="29">
        <f t="shared" si="1"/>
        <v>0</v>
      </c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</sheetData>
  <printOptions/>
  <pageMargins left="0.75" right="0.75" top="1" bottom="1" header="0.5" footer="0.5"/>
  <pageSetup fitToHeight="2" fitToWidth="1" horizontalDpi="600" verticalDpi="600" orientation="landscape" paperSize="9" r:id="rId1"/>
  <headerFooter alignWithMargins="0">
    <oddFooter>&amp;C&amp;"Verdana,Normal"www.oslosportsfiskere.no/isfiske/NC2007.xls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workbookViewId="0" topLeftCell="A1">
      <selection activeCell="A1" sqref="A1"/>
    </sheetView>
  </sheetViews>
  <sheetFormatPr defaultColWidth="12" defaultRowHeight="12.75"/>
  <cols>
    <col min="1" max="1" width="7" style="0" customWidth="1"/>
    <col min="2" max="3" width="22.83203125" style="0" customWidth="1"/>
    <col min="4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11</v>
      </c>
      <c r="B1" s="4"/>
      <c r="C1" s="4"/>
      <c r="D1" s="3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0"/>
      <c r="B2" s="41"/>
      <c r="C2" s="47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5.75" customHeight="1">
      <c r="A3" s="35"/>
      <c r="B3" s="36"/>
      <c r="C3" s="36"/>
      <c r="D3" s="67" t="s">
        <v>8</v>
      </c>
      <c r="E3" s="67" t="s">
        <v>10</v>
      </c>
      <c r="F3" s="67" t="s">
        <v>145</v>
      </c>
      <c r="G3" s="67" t="s">
        <v>6</v>
      </c>
      <c r="H3" s="67" t="s">
        <v>7</v>
      </c>
      <c r="I3" s="67" t="s">
        <v>164</v>
      </c>
      <c r="J3" s="36"/>
      <c r="K3" s="37" t="s">
        <v>5</v>
      </c>
      <c r="L3" s="44"/>
      <c r="M3" s="37"/>
      <c r="N3" s="37"/>
      <c r="O3" s="38"/>
    </row>
    <row r="4" spans="1:15" ht="15.75" customHeight="1" thickBot="1">
      <c r="A4" s="20" t="s">
        <v>0</v>
      </c>
      <c r="B4" s="32" t="s">
        <v>1</v>
      </c>
      <c r="C4" s="32" t="s">
        <v>2</v>
      </c>
      <c r="D4" s="49">
        <v>39432</v>
      </c>
      <c r="E4" s="49">
        <v>39453</v>
      </c>
      <c r="F4" s="49">
        <v>39467</v>
      </c>
      <c r="G4" s="49">
        <v>39505</v>
      </c>
      <c r="H4" s="49">
        <v>39481</v>
      </c>
      <c r="I4" s="49">
        <v>39488</v>
      </c>
      <c r="J4" s="49"/>
      <c r="K4" s="50"/>
      <c r="L4" s="13" t="s">
        <v>4</v>
      </c>
      <c r="M4" s="14"/>
      <c r="N4" s="14"/>
      <c r="O4" s="15"/>
    </row>
    <row r="5" spans="1:20" ht="12.75" customHeight="1">
      <c r="A5" s="27">
        <f aca="true" t="shared" si="0" ref="A5:A35">21*8-D5-E5-F5-G5-H5-I5-J5-K5-((8-COUNT(D5:K5))*21)</f>
        <v>93</v>
      </c>
      <c r="B5" s="6" t="s">
        <v>29</v>
      </c>
      <c r="C5" s="6" t="s">
        <v>17</v>
      </c>
      <c r="D5" s="8">
        <v>5</v>
      </c>
      <c r="E5" s="6">
        <v>6</v>
      </c>
      <c r="F5" s="9">
        <v>9</v>
      </c>
      <c r="G5" s="6">
        <v>10</v>
      </c>
      <c r="H5" s="10">
        <v>1</v>
      </c>
      <c r="I5" s="10">
        <v>2</v>
      </c>
      <c r="J5" s="10"/>
      <c r="K5" s="11"/>
      <c r="L5" s="83">
        <f aca="true" t="shared" si="1" ref="L5:L35">IF(Q5&gt;20," ",Q5)</f>
        <v>1</v>
      </c>
      <c r="M5" s="83">
        <f aca="true" t="shared" si="2" ref="M5:M35">IF(R5&gt;20," ",R5)</f>
        <v>2</v>
      </c>
      <c r="N5" s="83">
        <f aca="true" t="shared" si="3" ref="N5:N35">IF(S5&gt;20," ",S5)</f>
        <v>5</v>
      </c>
      <c r="O5" s="84">
        <f aca="true" t="shared" si="4" ref="O5:O35">IF(T5&lt;1," ",T5)</f>
        <v>55</v>
      </c>
      <c r="Q5">
        <f aca="true" t="shared" si="5" ref="Q5:Q35">IF(COUNT(D5:K5)&gt;0,SMALL(D5:K5,1),21)</f>
        <v>1</v>
      </c>
      <c r="R5">
        <f aca="true" t="shared" si="6" ref="R5:R35">IF(COUNT(D5:K5)&gt;1,SMALL(D5:K5,2),21)</f>
        <v>2</v>
      </c>
      <c r="S5">
        <f aca="true" t="shared" si="7" ref="S5:S35">IF(COUNT(D5:K5)&gt;2,SMALL(D5:K5,3),21)</f>
        <v>5</v>
      </c>
      <c r="T5">
        <f aca="true" t="shared" si="8" ref="T5:T35">21*3-Q5-R5-S5-((3-COUNT(Q5:S5))*21)</f>
        <v>55</v>
      </c>
    </row>
    <row r="6" spans="1:20" ht="12.75" customHeight="1">
      <c r="A6" s="27">
        <f t="shared" si="0"/>
        <v>81</v>
      </c>
      <c r="B6" s="16" t="s">
        <v>26</v>
      </c>
      <c r="C6" s="16" t="s">
        <v>17</v>
      </c>
      <c r="D6" s="8">
        <v>3</v>
      </c>
      <c r="E6" s="6">
        <v>2</v>
      </c>
      <c r="F6" s="9">
        <v>1</v>
      </c>
      <c r="G6" s="6">
        <v>14</v>
      </c>
      <c r="H6" s="10">
        <v>4</v>
      </c>
      <c r="I6" s="10"/>
      <c r="J6" s="10"/>
      <c r="K6" s="11"/>
      <c r="L6" s="6">
        <f t="shared" si="1"/>
        <v>1</v>
      </c>
      <c r="M6" s="6">
        <f t="shared" si="2"/>
        <v>2</v>
      </c>
      <c r="N6" s="6">
        <f t="shared" si="3"/>
        <v>3</v>
      </c>
      <c r="O6" s="7">
        <f t="shared" si="4"/>
        <v>57</v>
      </c>
      <c r="Q6">
        <f t="shared" si="5"/>
        <v>1</v>
      </c>
      <c r="R6">
        <f t="shared" si="6"/>
        <v>2</v>
      </c>
      <c r="S6">
        <f t="shared" si="7"/>
        <v>3</v>
      </c>
      <c r="T6">
        <f t="shared" si="8"/>
        <v>57</v>
      </c>
    </row>
    <row r="7" spans="1:20" ht="12.75" customHeight="1">
      <c r="A7" s="68">
        <f>21*8-D7-E7-F7-G7-H7-I7-J7-K7-((8-COUNT(D7:K7))*21)</f>
        <v>74</v>
      </c>
      <c r="B7" s="58" t="s">
        <v>18</v>
      </c>
      <c r="C7" s="58" t="s">
        <v>19</v>
      </c>
      <c r="D7" s="54">
        <v>2</v>
      </c>
      <c r="E7" s="53"/>
      <c r="F7" s="55">
        <v>7</v>
      </c>
      <c r="G7" s="53">
        <v>2</v>
      </c>
      <c r="H7" s="56">
        <v>2</v>
      </c>
      <c r="I7" s="56">
        <v>18</v>
      </c>
      <c r="J7" s="56"/>
      <c r="K7" s="57"/>
      <c r="L7" s="53">
        <f>IF(Q7&gt;20," ",Q7)</f>
        <v>2</v>
      </c>
      <c r="M7" s="53">
        <f>IF(R7&gt;20," ",R7)</f>
        <v>2</v>
      </c>
      <c r="N7" s="53">
        <f>IF(S7&gt;20," ",S7)</f>
        <v>2</v>
      </c>
      <c r="O7" s="59">
        <f>IF(T7&lt;1," ",T7)</f>
        <v>57</v>
      </c>
      <c r="Q7">
        <f>IF(COUNT(D7:K7)&gt;0,SMALL(D7:K7,1),21)</f>
        <v>2</v>
      </c>
      <c r="R7">
        <f>IF(COUNT(D7:K7)&gt;1,SMALL(D7:K7,2),21)</f>
        <v>2</v>
      </c>
      <c r="S7">
        <f>IF(COUNT(D7:K7)&gt;2,SMALL(D7:K7,3),21)</f>
        <v>2</v>
      </c>
      <c r="T7">
        <f>21*3-Q7-R7-S7-((3-COUNT(Q7:S7))*21)</f>
        <v>57</v>
      </c>
    </row>
    <row r="8" spans="1:20" ht="12.75" customHeight="1">
      <c r="A8" s="68">
        <f t="shared" si="0"/>
        <v>67</v>
      </c>
      <c r="B8" s="58" t="s">
        <v>16</v>
      </c>
      <c r="C8" s="58" t="s">
        <v>17</v>
      </c>
      <c r="D8" s="54">
        <v>9</v>
      </c>
      <c r="E8" s="53">
        <v>15</v>
      </c>
      <c r="F8" s="55">
        <v>2</v>
      </c>
      <c r="G8" s="53">
        <v>11</v>
      </c>
      <c r="H8" s="56">
        <v>5</v>
      </c>
      <c r="I8" s="56">
        <v>17</v>
      </c>
      <c r="J8" s="56"/>
      <c r="K8" s="57"/>
      <c r="L8" s="53">
        <f t="shared" si="1"/>
        <v>2</v>
      </c>
      <c r="M8" s="53">
        <f t="shared" si="2"/>
        <v>5</v>
      </c>
      <c r="N8" s="53">
        <f t="shared" si="3"/>
        <v>9</v>
      </c>
      <c r="O8" s="59">
        <f t="shared" si="4"/>
        <v>47</v>
      </c>
      <c r="Q8">
        <f t="shared" si="5"/>
        <v>2</v>
      </c>
      <c r="R8">
        <f t="shared" si="6"/>
        <v>5</v>
      </c>
      <c r="S8">
        <f t="shared" si="7"/>
        <v>9</v>
      </c>
      <c r="T8">
        <f t="shared" si="8"/>
        <v>47</v>
      </c>
    </row>
    <row r="9" spans="1:20" ht="12.75" customHeight="1">
      <c r="A9" s="27">
        <f t="shared" si="0"/>
        <v>63</v>
      </c>
      <c r="B9" s="16" t="s">
        <v>45</v>
      </c>
      <c r="C9" s="16" t="s">
        <v>19</v>
      </c>
      <c r="D9" s="8"/>
      <c r="E9" s="6">
        <v>1</v>
      </c>
      <c r="F9" s="9">
        <v>10</v>
      </c>
      <c r="G9" s="6"/>
      <c r="H9" s="10">
        <v>3</v>
      </c>
      <c r="I9" s="10">
        <v>7</v>
      </c>
      <c r="J9" s="10"/>
      <c r="K9" s="11"/>
      <c r="L9" s="6">
        <f t="shared" si="1"/>
        <v>1</v>
      </c>
      <c r="M9" s="6">
        <f t="shared" si="2"/>
        <v>3</v>
      </c>
      <c r="N9" s="6">
        <f t="shared" si="3"/>
        <v>7</v>
      </c>
      <c r="O9" s="7">
        <f t="shared" si="4"/>
        <v>52</v>
      </c>
      <c r="Q9">
        <f t="shared" si="5"/>
        <v>1</v>
      </c>
      <c r="R9">
        <f t="shared" si="6"/>
        <v>3</v>
      </c>
      <c r="S9">
        <f t="shared" si="7"/>
        <v>7</v>
      </c>
      <c r="T9">
        <f t="shared" si="8"/>
        <v>52</v>
      </c>
    </row>
    <row r="10" spans="1:20" ht="12.75" customHeight="1">
      <c r="A10" s="27">
        <f t="shared" si="0"/>
        <v>61</v>
      </c>
      <c r="B10" s="16" t="s">
        <v>38</v>
      </c>
      <c r="C10" s="16" t="s">
        <v>39</v>
      </c>
      <c r="D10" s="8">
        <v>1</v>
      </c>
      <c r="E10" s="6">
        <v>2</v>
      </c>
      <c r="F10" s="9">
        <v>5</v>
      </c>
      <c r="G10" s="6"/>
      <c r="H10" s="10">
        <v>20</v>
      </c>
      <c r="I10" s="10">
        <v>16</v>
      </c>
      <c r="J10" s="10"/>
      <c r="K10" s="11"/>
      <c r="L10" s="6">
        <f t="shared" si="1"/>
        <v>1</v>
      </c>
      <c r="M10" s="6">
        <f t="shared" si="2"/>
        <v>2</v>
      </c>
      <c r="N10" s="6">
        <f t="shared" si="3"/>
        <v>5</v>
      </c>
      <c r="O10" s="7">
        <f t="shared" si="4"/>
        <v>55</v>
      </c>
      <c r="Q10">
        <f t="shared" si="5"/>
        <v>1</v>
      </c>
      <c r="R10">
        <f t="shared" si="6"/>
        <v>2</v>
      </c>
      <c r="S10">
        <f t="shared" si="7"/>
        <v>5</v>
      </c>
      <c r="T10">
        <f t="shared" si="8"/>
        <v>55</v>
      </c>
    </row>
    <row r="11" spans="1:20" ht="12.75" customHeight="1">
      <c r="A11" s="27">
        <f t="shared" si="0"/>
        <v>56</v>
      </c>
      <c r="B11" s="16" t="s">
        <v>87</v>
      </c>
      <c r="C11" s="16" t="s">
        <v>88</v>
      </c>
      <c r="D11" s="8">
        <v>15</v>
      </c>
      <c r="E11" s="6">
        <v>4</v>
      </c>
      <c r="F11" s="9">
        <v>20</v>
      </c>
      <c r="G11" s="6">
        <v>7</v>
      </c>
      <c r="H11" s="10">
        <v>11</v>
      </c>
      <c r="I11" s="10">
        <v>13</v>
      </c>
      <c r="J11" s="10"/>
      <c r="K11" s="11"/>
      <c r="L11" s="6">
        <f t="shared" si="1"/>
        <v>4</v>
      </c>
      <c r="M11" s="6">
        <f t="shared" si="2"/>
        <v>7</v>
      </c>
      <c r="N11" s="6">
        <f t="shared" si="3"/>
        <v>11</v>
      </c>
      <c r="O11" s="7">
        <f t="shared" si="4"/>
        <v>41</v>
      </c>
      <c r="Q11">
        <f t="shared" si="5"/>
        <v>4</v>
      </c>
      <c r="R11">
        <f t="shared" si="6"/>
        <v>7</v>
      </c>
      <c r="S11">
        <f t="shared" si="7"/>
        <v>11</v>
      </c>
      <c r="T11">
        <f t="shared" si="8"/>
        <v>41</v>
      </c>
    </row>
    <row r="12" spans="1:20" ht="12.75" customHeight="1">
      <c r="A12" s="27">
        <f t="shared" si="0"/>
        <v>49</v>
      </c>
      <c r="B12" s="16" t="s">
        <v>27</v>
      </c>
      <c r="C12" s="16" t="s">
        <v>28</v>
      </c>
      <c r="D12" s="8"/>
      <c r="E12" s="6">
        <v>7</v>
      </c>
      <c r="F12" s="9"/>
      <c r="G12" s="6">
        <v>6</v>
      </c>
      <c r="H12" s="10"/>
      <c r="I12" s="10">
        <v>1</v>
      </c>
      <c r="J12" s="10"/>
      <c r="K12" s="11"/>
      <c r="L12" s="6">
        <f t="shared" si="1"/>
        <v>1</v>
      </c>
      <c r="M12" s="6">
        <f t="shared" si="2"/>
        <v>6</v>
      </c>
      <c r="N12" s="6">
        <f t="shared" si="3"/>
        <v>7</v>
      </c>
      <c r="O12" s="7">
        <f t="shared" si="4"/>
        <v>49</v>
      </c>
      <c r="Q12">
        <f t="shared" si="5"/>
        <v>1</v>
      </c>
      <c r="R12">
        <f t="shared" si="6"/>
        <v>6</v>
      </c>
      <c r="S12">
        <f t="shared" si="7"/>
        <v>7</v>
      </c>
      <c r="T12">
        <f t="shared" si="8"/>
        <v>49</v>
      </c>
    </row>
    <row r="13" spans="1:20" ht="12.75" customHeight="1">
      <c r="A13" s="27">
        <f t="shared" si="0"/>
        <v>45</v>
      </c>
      <c r="B13" s="16" t="s">
        <v>91</v>
      </c>
      <c r="C13" s="16" t="s">
        <v>17</v>
      </c>
      <c r="D13" s="8"/>
      <c r="E13" s="6">
        <v>8</v>
      </c>
      <c r="F13" s="9"/>
      <c r="G13" s="6">
        <v>3</v>
      </c>
      <c r="H13" s="10">
        <v>7</v>
      </c>
      <c r="I13" s="10"/>
      <c r="J13" s="10"/>
      <c r="K13" s="11"/>
      <c r="L13" s="6">
        <f t="shared" si="1"/>
        <v>3</v>
      </c>
      <c r="M13" s="6">
        <f t="shared" si="2"/>
        <v>7</v>
      </c>
      <c r="N13" s="6">
        <f t="shared" si="3"/>
        <v>8</v>
      </c>
      <c r="O13" s="7">
        <f t="shared" si="4"/>
        <v>45</v>
      </c>
      <c r="Q13">
        <f t="shared" si="5"/>
        <v>3</v>
      </c>
      <c r="R13">
        <f t="shared" si="6"/>
        <v>7</v>
      </c>
      <c r="S13">
        <f t="shared" si="7"/>
        <v>8</v>
      </c>
      <c r="T13">
        <f t="shared" si="8"/>
        <v>45</v>
      </c>
    </row>
    <row r="14" spans="1:20" ht="12.75" customHeight="1">
      <c r="A14" s="27">
        <f t="shared" si="0"/>
        <v>42</v>
      </c>
      <c r="B14" s="16" t="s">
        <v>78</v>
      </c>
      <c r="C14" s="16" t="s">
        <v>19</v>
      </c>
      <c r="D14" s="8">
        <v>8</v>
      </c>
      <c r="E14" s="6">
        <v>14</v>
      </c>
      <c r="F14" s="9">
        <v>11</v>
      </c>
      <c r="G14" s="6"/>
      <c r="H14" s="10">
        <v>9</v>
      </c>
      <c r="I14" s="10"/>
      <c r="J14" s="10"/>
      <c r="K14" s="11"/>
      <c r="L14" s="6">
        <f t="shared" si="1"/>
        <v>8</v>
      </c>
      <c r="M14" s="6">
        <f t="shared" si="2"/>
        <v>9</v>
      </c>
      <c r="N14" s="6">
        <f t="shared" si="3"/>
        <v>11</v>
      </c>
      <c r="O14" s="7">
        <f t="shared" si="4"/>
        <v>35</v>
      </c>
      <c r="Q14">
        <f t="shared" si="5"/>
        <v>8</v>
      </c>
      <c r="R14">
        <f t="shared" si="6"/>
        <v>9</v>
      </c>
      <c r="S14">
        <f t="shared" si="7"/>
        <v>11</v>
      </c>
      <c r="T14">
        <f t="shared" si="8"/>
        <v>35</v>
      </c>
    </row>
    <row r="15" spans="1:20" ht="12.75" customHeight="1">
      <c r="A15" s="27">
        <f t="shared" si="0"/>
        <v>40</v>
      </c>
      <c r="B15" s="16" t="s">
        <v>79</v>
      </c>
      <c r="C15" s="16" t="s">
        <v>19</v>
      </c>
      <c r="D15" s="8"/>
      <c r="E15" s="6">
        <v>9</v>
      </c>
      <c r="F15" s="9">
        <v>13</v>
      </c>
      <c r="G15" s="6">
        <v>16</v>
      </c>
      <c r="H15" s="10"/>
      <c r="I15" s="10">
        <v>6</v>
      </c>
      <c r="J15" s="10"/>
      <c r="K15" s="11"/>
      <c r="L15" s="6">
        <f t="shared" si="1"/>
        <v>6</v>
      </c>
      <c r="M15" s="6">
        <f t="shared" si="2"/>
        <v>9</v>
      </c>
      <c r="N15" s="6">
        <f t="shared" si="3"/>
        <v>13</v>
      </c>
      <c r="O15" s="7">
        <f t="shared" si="4"/>
        <v>35</v>
      </c>
      <c r="Q15">
        <f t="shared" si="5"/>
        <v>6</v>
      </c>
      <c r="R15">
        <f t="shared" si="6"/>
        <v>9</v>
      </c>
      <c r="S15">
        <f t="shared" si="7"/>
        <v>13</v>
      </c>
      <c r="T15">
        <f t="shared" si="8"/>
        <v>35</v>
      </c>
    </row>
    <row r="16" spans="1:20" ht="12.75" customHeight="1">
      <c r="A16" s="27">
        <f t="shared" si="0"/>
        <v>39</v>
      </c>
      <c r="B16" s="16" t="s">
        <v>21</v>
      </c>
      <c r="C16" s="16" t="s">
        <v>77</v>
      </c>
      <c r="D16" s="8">
        <v>6</v>
      </c>
      <c r="E16" s="6"/>
      <c r="F16" s="9"/>
      <c r="G16" s="6">
        <v>9</v>
      </c>
      <c r="H16" s="10"/>
      <c r="I16" s="10">
        <v>9</v>
      </c>
      <c r="J16" s="10"/>
      <c r="K16" s="11"/>
      <c r="L16" s="6">
        <f t="shared" si="1"/>
        <v>6</v>
      </c>
      <c r="M16" s="6">
        <f t="shared" si="2"/>
        <v>9</v>
      </c>
      <c r="N16" s="6">
        <f t="shared" si="3"/>
        <v>9</v>
      </c>
      <c r="O16" s="7">
        <f t="shared" si="4"/>
        <v>39</v>
      </c>
      <c r="Q16">
        <f t="shared" si="5"/>
        <v>6</v>
      </c>
      <c r="R16">
        <f t="shared" si="6"/>
        <v>9</v>
      </c>
      <c r="S16">
        <f t="shared" si="7"/>
        <v>9</v>
      </c>
      <c r="T16">
        <f t="shared" si="8"/>
        <v>39</v>
      </c>
    </row>
    <row r="17" spans="1:20" ht="12.75" customHeight="1">
      <c r="A17" s="27">
        <f t="shared" si="0"/>
        <v>38</v>
      </c>
      <c r="B17" s="16" t="s">
        <v>89</v>
      </c>
      <c r="C17" s="16" t="s">
        <v>66</v>
      </c>
      <c r="D17" s="8"/>
      <c r="E17" s="6"/>
      <c r="F17" s="9"/>
      <c r="G17" s="6">
        <v>1</v>
      </c>
      <c r="H17" s="10"/>
      <c r="I17" s="10">
        <v>3</v>
      </c>
      <c r="J17" s="10"/>
      <c r="K17" s="11"/>
      <c r="L17" s="6">
        <f t="shared" si="1"/>
        <v>1</v>
      </c>
      <c r="M17" s="6">
        <f t="shared" si="2"/>
        <v>3</v>
      </c>
      <c r="N17" s="6" t="str">
        <f t="shared" si="3"/>
        <v> </v>
      </c>
      <c r="O17" s="7">
        <f t="shared" si="4"/>
        <v>38</v>
      </c>
      <c r="Q17">
        <f t="shared" si="5"/>
        <v>1</v>
      </c>
      <c r="R17">
        <f t="shared" si="6"/>
        <v>3</v>
      </c>
      <c r="S17">
        <f t="shared" si="7"/>
        <v>21</v>
      </c>
      <c r="T17">
        <f t="shared" si="8"/>
        <v>38</v>
      </c>
    </row>
    <row r="18" spans="1:20" ht="12.75" customHeight="1">
      <c r="A18" s="27">
        <f t="shared" si="0"/>
        <v>38</v>
      </c>
      <c r="B18" s="16" t="s">
        <v>123</v>
      </c>
      <c r="C18" s="16" t="s">
        <v>19</v>
      </c>
      <c r="D18" s="8">
        <v>18</v>
      </c>
      <c r="E18" s="6"/>
      <c r="F18" s="9">
        <v>3</v>
      </c>
      <c r="G18" s="6">
        <v>15</v>
      </c>
      <c r="H18" s="10">
        <v>10</v>
      </c>
      <c r="I18" s="10"/>
      <c r="J18" s="10"/>
      <c r="K18" s="11"/>
      <c r="L18" s="6">
        <f t="shared" si="1"/>
        <v>3</v>
      </c>
      <c r="M18" s="6">
        <f t="shared" si="2"/>
        <v>10</v>
      </c>
      <c r="N18" s="6">
        <f t="shared" si="3"/>
        <v>15</v>
      </c>
      <c r="O18" s="7">
        <f t="shared" si="4"/>
        <v>35</v>
      </c>
      <c r="Q18">
        <f t="shared" si="5"/>
        <v>3</v>
      </c>
      <c r="R18">
        <f t="shared" si="6"/>
        <v>10</v>
      </c>
      <c r="S18">
        <f t="shared" si="7"/>
        <v>15</v>
      </c>
      <c r="T18">
        <f t="shared" si="8"/>
        <v>35</v>
      </c>
    </row>
    <row r="19" spans="1:20" ht="12.75" customHeight="1">
      <c r="A19" s="27">
        <f t="shared" si="0"/>
        <v>36</v>
      </c>
      <c r="B19" s="16" t="s">
        <v>121</v>
      </c>
      <c r="C19" s="16" t="s">
        <v>19</v>
      </c>
      <c r="D19" s="8">
        <v>16</v>
      </c>
      <c r="E19" s="6">
        <v>11</v>
      </c>
      <c r="F19" s="9">
        <v>6</v>
      </c>
      <c r="G19" s="6"/>
      <c r="H19" s="10"/>
      <c r="I19" s="10">
        <v>15</v>
      </c>
      <c r="J19" s="10"/>
      <c r="K19" s="11"/>
      <c r="L19" s="6">
        <f t="shared" si="1"/>
        <v>6</v>
      </c>
      <c r="M19" s="6">
        <f t="shared" si="2"/>
        <v>11</v>
      </c>
      <c r="N19" s="6">
        <f t="shared" si="3"/>
        <v>15</v>
      </c>
      <c r="O19" s="7">
        <f t="shared" si="4"/>
        <v>31</v>
      </c>
      <c r="Q19">
        <f t="shared" si="5"/>
        <v>6</v>
      </c>
      <c r="R19">
        <f t="shared" si="6"/>
        <v>11</v>
      </c>
      <c r="S19">
        <f t="shared" si="7"/>
        <v>15</v>
      </c>
      <c r="T19">
        <f t="shared" si="8"/>
        <v>31</v>
      </c>
    </row>
    <row r="20" spans="1:20" ht="12.75" customHeight="1">
      <c r="A20" s="27">
        <f t="shared" si="0"/>
        <v>35</v>
      </c>
      <c r="B20" s="16" t="s">
        <v>48</v>
      </c>
      <c r="C20" s="16" t="s">
        <v>28</v>
      </c>
      <c r="D20" s="8"/>
      <c r="E20" s="6"/>
      <c r="F20" s="9">
        <v>19</v>
      </c>
      <c r="G20" s="6">
        <v>5</v>
      </c>
      <c r="H20" s="10"/>
      <c r="I20" s="10">
        <v>4</v>
      </c>
      <c r="J20" s="10"/>
      <c r="K20" s="11"/>
      <c r="L20" s="6">
        <f t="shared" si="1"/>
        <v>4</v>
      </c>
      <c r="M20" s="6">
        <f t="shared" si="2"/>
        <v>5</v>
      </c>
      <c r="N20" s="6">
        <f t="shared" si="3"/>
        <v>19</v>
      </c>
      <c r="O20" s="7">
        <f t="shared" si="4"/>
        <v>35</v>
      </c>
      <c r="Q20">
        <f t="shared" si="5"/>
        <v>4</v>
      </c>
      <c r="R20">
        <f t="shared" si="6"/>
        <v>5</v>
      </c>
      <c r="S20">
        <f t="shared" si="7"/>
        <v>19</v>
      </c>
      <c r="T20">
        <f t="shared" si="8"/>
        <v>35</v>
      </c>
    </row>
    <row r="21" spans="1:20" ht="12.75" customHeight="1">
      <c r="A21" s="27">
        <f t="shared" si="0"/>
        <v>29</v>
      </c>
      <c r="B21" s="16" t="s">
        <v>35</v>
      </c>
      <c r="C21" s="16" t="s">
        <v>19</v>
      </c>
      <c r="D21" s="8"/>
      <c r="E21" s="6"/>
      <c r="F21" s="9">
        <v>8</v>
      </c>
      <c r="G21" s="6"/>
      <c r="H21" s="10"/>
      <c r="I21" s="10">
        <v>5</v>
      </c>
      <c r="J21" s="10"/>
      <c r="K21" s="11"/>
      <c r="L21" s="6">
        <f t="shared" si="1"/>
        <v>5</v>
      </c>
      <c r="M21" s="6">
        <f t="shared" si="2"/>
        <v>8</v>
      </c>
      <c r="N21" s="6" t="str">
        <f t="shared" si="3"/>
        <v> </v>
      </c>
      <c r="O21" s="7">
        <f t="shared" si="4"/>
        <v>29</v>
      </c>
      <c r="Q21">
        <f t="shared" si="5"/>
        <v>5</v>
      </c>
      <c r="R21">
        <f t="shared" si="6"/>
        <v>8</v>
      </c>
      <c r="S21">
        <f t="shared" si="7"/>
        <v>21</v>
      </c>
      <c r="T21">
        <f t="shared" si="8"/>
        <v>29</v>
      </c>
    </row>
    <row r="22" spans="1:20" ht="12.75" customHeight="1">
      <c r="A22" s="27">
        <f t="shared" si="0"/>
        <v>28</v>
      </c>
      <c r="B22" s="16" t="s">
        <v>68</v>
      </c>
      <c r="C22" s="16" t="s">
        <v>160</v>
      </c>
      <c r="D22" s="8">
        <v>13</v>
      </c>
      <c r="E22" s="6"/>
      <c r="F22" s="9">
        <v>16</v>
      </c>
      <c r="G22" s="6"/>
      <c r="H22" s="10">
        <v>6</v>
      </c>
      <c r="I22" s="10"/>
      <c r="J22" s="10"/>
      <c r="K22" s="11"/>
      <c r="L22" s="6">
        <f t="shared" si="1"/>
        <v>6</v>
      </c>
      <c r="M22" s="6">
        <f t="shared" si="2"/>
        <v>13</v>
      </c>
      <c r="N22" s="6">
        <f t="shared" si="3"/>
        <v>16</v>
      </c>
      <c r="O22" s="7">
        <f t="shared" si="4"/>
        <v>28</v>
      </c>
      <c r="Q22">
        <f t="shared" si="5"/>
        <v>6</v>
      </c>
      <c r="R22">
        <f t="shared" si="6"/>
        <v>13</v>
      </c>
      <c r="S22">
        <f t="shared" si="7"/>
        <v>16</v>
      </c>
      <c r="T22">
        <f t="shared" si="8"/>
        <v>28</v>
      </c>
    </row>
    <row r="23" spans="1:20" ht="12.75" customHeight="1">
      <c r="A23" s="27">
        <f t="shared" si="0"/>
        <v>28</v>
      </c>
      <c r="B23" s="16" t="s">
        <v>69</v>
      </c>
      <c r="C23" s="16" t="s">
        <v>77</v>
      </c>
      <c r="D23" s="8">
        <v>10</v>
      </c>
      <c r="E23" s="6"/>
      <c r="F23" s="9"/>
      <c r="G23" s="6">
        <v>4</v>
      </c>
      <c r="H23" s="10"/>
      <c r="I23" s="10"/>
      <c r="J23" s="10"/>
      <c r="K23" s="11"/>
      <c r="L23" s="6">
        <f t="shared" si="1"/>
        <v>4</v>
      </c>
      <c r="M23" s="6">
        <f t="shared" si="2"/>
        <v>10</v>
      </c>
      <c r="N23" s="6" t="str">
        <f t="shared" si="3"/>
        <v> </v>
      </c>
      <c r="O23" s="7">
        <f t="shared" si="4"/>
        <v>28</v>
      </c>
      <c r="Q23">
        <f t="shared" si="5"/>
        <v>4</v>
      </c>
      <c r="R23">
        <f t="shared" si="6"/>
        <v>10</v>
      </c>
      <c r="S23">
        <f t="shared" si="7"/>
        <v>21</v>
      </c>
      <c r="T23">
        <f t="shared" si="8"/>
        <v>28</v>
      </c>
    </row>
    <row r="24" spans="1:20" ht="12.75" customHeight="1">
      <c r="A24" s="27">
        <f t="shared" si="0"/>
        <v>26</v>
      </c>
      <c r="B24" s="16" t="s">
        <v>146</v>
      </c>
      <c r="C24" s="16" t="s">
        <v>39</v>
      </c>
      <c r="D24" s="8"/>
      <c r="E24" s="6"/>
      <c r="F24" s="9">
        <v>4</v>
      </c>
      <c r="G24" s="6">
        <v>17</v>
      </c>
      <c r="H24" s="10">
        <v>16</v>
      </c>
      <c r="I24" s="10"/>
      <c r="J24" s="10"/>
      <c r="K24" s="11"/>
      <c r="L24" s="6">
        <f t="shared" si="1"/>
        <v>4</v>
      </c>
      <c r="M24" s="6">
        <f t="shared" si="2"/>
        <v>16</v>
      </c>
      <c r="N24" s="6">
        <f t="shared" si="3"/>
        <v>17</v>
      </c>
      <c r="O24" s="7">
        <f t="shared" si="4"/>
        <v>26</v>
      </c>
      <c r="Q24">
        <f t="shared" si="5"/>
        <v>4</v>
      </c>
      <c r="R24">
        <f t="shared" si="6"/>
        <v>16</v>
      </c>
      <c r="S24">
        <f t="shared" si="7"/>
        <v>17</v>
      </c>
      <c r="T24">
        <f t="shared" si="8"/>
        <v>26</v>
      </c>
    </row>
    <row r="25" spans="1:20" ht="12.75" customHeight="1">
      <c r="A25" s="27">
        <f t="shared" si="0"/>
        <v>24</v>
      </c>
      <c r="B25" s="16" t="s">
        <v>40</v>
      </c>
      <c r="C25" s="16" t="s">
        <v>41</v>
      </c>
      <c r="D25" s="8"/>
      <c r="E25" s="6">
        <v>5</v>
      </c>
      <c r="F25" s="9"/>
      <c r="G25" s="6"/>
      <c r="H25" s="10">
        <v>13</v>
      </c>
      <c r="I25" s="10"/>
      <c r="J25" s="10"/>
      <c r="K25" s="11"/>
      <c r="L25" s="6">
        <f t="shared" si="1"/>
        <v>5</v>
      </c>
      <c r="M25" s="6">
        <f t="shared" si="2"/>
        <v>13</v>
      </c>
      <c r="N25" s="6" t="str">
        <f t="shared" si="3"/>
        <v> </v>
      </c>
      <c r="O25" s="7">
        <f t="shared" si="4"/>
        <v>24</v>
      </c>
      <c r="Q25">
        <f t="shared" si="5"/>
        <v>5</v>
      </c>
      <c r="R25">
        <f t="shared" si="6"/>
        <v>13</v>
      </c>
      <c r="S25">
        <f t="shared" si="7"/>
        <v>21</v>
      </c>
      <c r="T25">
        <f t="shared" si="8"/>
        <v>24</v>
      </c>
    </row>
    <row r="26" spans="1:20" ht="12.75" customHeight="1">
      <c r="A26" s="68">
        <f t="shared" si="0"/>
        <v>22</v>
      </c>
      <c r="B26" s="58" t="s">
        <v>20</v>
      </c>
      <c r="C26" s="58" t="s">
        <v>19</v>
      </c>
      <c r="D26" s="54"/>
      <c r="E26" s="53"/>
      <c r="F26" s="55">
        <v>12</v>
      </c>
      <c r="G26" s="53"/>
      <c r="H26" s="56">
        <v>8</v>
      </c>
      <c r="I26" s="56"/>
      <c r="J26" s="56"/>
      <c r="K26" s="57"/>
      <c r="L26" s="53">
        <f t="shared" si="1"/>
        <v>8</v>
      </c>
      <c r="M26" s="53">
        <f t="shared" si="2"/>
        <v>12</v>
      </c>
      <c r="N26" s="53" t="str">
        <f t="shared" si="3"/>
        <v> </v>
      </c>
      <c r="O26" s="59">
        <f t="shared" si="4"/>
        <v>22</v>
      </c>
      <c r="Q26">
        <f t="shared" si="5"/>
        <v>8</v>
      </c>
      <c r="R26">
        <f t="shared" si="6"/>
        <v>12</v>
      </c>
      <c r="S26">
        <f t="shared" si="7"/>
        <v>21</v>
      </c>
      <c r="T26">
        <f t="shared" si="8"/>
        <v>22</v>
      </c>
    </row>
    <row r="27" spans="1:20" ht="12.75" customHeight="1">
      <c r="A27" s="27">
        <f t="shared" si="0"/>
        <v>17</v>
      </c>
      <c r="B27" s="16" t="s">
        <v>82</v>
      </c>
      <c r="C27" s="16" t="s">
        <v>44</v>
      </c>
      <c r="D27" s="8"/>
      <c r="E27" s="6"/>
      <c r="F27" s="9">
        <v>15</v>
      </c>
      <c r="G27" s="6"/>
      <c r="H27" s="10"/>
      <c r="I27" s="10">
        <v>10</v>
      </c>
      <c r="J27" s="10"/>
      <c r="K27" s="11"/>
      <c r="L27" s="6">
        <f t="shared" si="1"/>
        <v>10</v>
      </c>
      <c r="M27" s="6">
        <f t="shared" si="2"/>
        <v>15</v>
      </c>
      <c r="N27" s="6" t="str">
        <f t="shared" si="3"/>
        <v> </v>
      </c>
      <c r="O27" s="7">
        <f t="shared" si="4"/>
        <v>17</v>
      </c>
      <c r="Q27">
        <f t="shared" si="5"/>
        <v>10</v>
      </c>
      <c r="R27">
        <f t="shared" si="6"/>
        <v>15</v>
      </c>
      <c r="S27">
        <f t="shared" si="7"/>
        <v>21</v>
      </c>
      <c r="T27">
        <f t="shared" si="8"/>
        <v>17</v>
      </c>
    </row>
    <row r="28" spans="1:20" ht="12.75" customHeight="1">
      <c r="A28" s="27">
        <f t="shared" si="0"/>
        <v>17</v>
      </c>
      <c r="B28" s="16" t="s">
        <v>120</v>
      </c>
      <c r="C28" s="16" t="s">
        <v>77</v>
      </c>
      <c r="D28" s="8">
        <v>4</v>
      </c>
      <c r="E28" s="6"/>
      <c r="F28" s="9"/>
      <c r="G28" s="6"/>
      <c r="H28" s="10"/>
      <c r="I28" s="10"/>
      <c r="J28" s="10"/>
      <c r="K28" s="11"/>
      <c r="L28" s="6">
        <f t="shared" si="1"/>
        <v>4</v>
      </c>
      <c r="M28" s="6" t="str">
        <f t="shared" si="2"/>
        <v> </v>
      </c>
      <c r="N28" s="6" t="str">
        <f t="shared" si="3"/>
        <v> </v>
      </c>
      <c r="O28" s="7">
        <f t="shared" si="4"/>
        <v>17</v>
      </c>
      <c r="Q28">
        <f t="shared" si="5"/>
        <v>4</v>
      </c>
      <c r="R28">
        <f t="shared" si="6"/>
        <v>21</v>
      </c>
      <c r="S28">
        <f t="shared" si="7"/>
        <v>21</v>
      </c>
      <c r="T28">
        <f t="shared" si="8"/>
        <v>17</v>
      </c>
    </row>
    <row r="29" spans="1:20" ht="12.75" customHeight="1">
      <c r="A29" s="27">
        <f t="shared" si="0"/>
        <v>16</v>
      </c>
      <c r="B29" s="16" t="s">
        <v>165</v>
      </c>
      <c r="C29" s="16" t="s">
        <v>144</v>
      </c>
      <c r="D29" s="8"/>
      <c r="E29" s="6"/>
      <c r="F29" s="9"/>
      <c r="G29" s="6"/>
      <c r="H29" s="10">
        <v>14</v>
      </c>
      <c r="I29" s="10">
        <v>12</v>
      </c>
      <c r="J29" s="10"/>
      <c r="K29" s="11"/>
      <c r="L29" s="6">
        <f t="shared" si="1"/>
        <v>12</v>
      </c>
      <c r="M29" s="6">
        <f t="shared" si="2"/>
        <v>14</v>
      </c>
      <c r="N29" s="6" t="str">
        <f t="shared" si="3"/>
        <v> </v>
      </c>
      <c r="O29" s="7">
        <f t="shared" si="4"/>
        <v>16</v>
      </c>
      <c r="Q29">
        <f t="shared" si="5"/>
        <v>12</v>
      </c>
      <c r="R29">
        <f t="shared" si="6"/>
        <v>14</v>
      </c>
      <c r="S29">
        <f t="shared" si="7"/>
        <v>21</v>
      </c>
      <c r="T29">
        <f t="shared" si="8"/>
        <v>16</v>
      </c>
    </row>
    <row r="30" spans="1:20" ht="12.75" customHeight="1">
      <c r="A30" s="27">
        <f t="shared" si="0"/>
        <v>15</v>
      </c>
      <c r="B30" s="16" t="s">
        <v>55</v>
      </c>
      <c r="C30" s="16" t="s">
        <v>160</v>
      </c>
      <c r="D30" s="8">
        <v>7</v>
      </c>
      <c r="E30" s="6"/>
      <c r="F30" s="9"/>
      <c r="G30" s="6"/>
      <c r="H30" s="10">
        <v>20</v>
      </c>
      <c r="I30" s="10"/>
      <c r="J30" s="10"/>
      <c r="K30" s="11"/>
      <c r="L30" s="6">
        <f t="shared" si="1"/>
        <v>7</v>
      </c>
      <c r="M30" s="6">
        <f t="shared" si="2"/>
        <v>20</v>
      </c>
      <c r="N30" s="6" t="str">
        <f t="shared" si="3"/>
        <v> </v>
      </c>
      <c r="O30" s="7">
        <f t="shared" si="4"/>
        <v>15</v>
      </c>
      <c r="Q30">
        <f t="shared" si="5"/>
        <v>7</v>
      </c>
      <c r="R30">
        <f t="shared" si="6"/>
        <v>20</v>
      </c>
      <c r="S30">
        <f t="shared" si="7"/>
        <v>21</v>
      </c>
      <c r="T30">
        <f t="shared" si="8"/>
        <v>15</v>
      </c>
    </row>
    <row r="31" spans="1:20" ht="12.75" customHeight="1">
      <c r="A31" s="27">
        <f t="shared" si="0"/>
        <v>13</v>
      </c>
      <c r="B31" s="16" t="s">
        <v>54</v>
      </c>
      <c r="C31" s="16" t="s">
        <v>19</v>
      </c>
      <c r="D31" s="8"/>
      <c r="E31" s="6"/>
      <c r="F31" s="9"/>
      <c r="G31" s="6"/>
      <c r="H31" s="10"/>
      <c r="I31" s="10">
        <v>8</v>
      </c>
      <c r="J31" s="10"/>
      <c r="K31" s="11"/>
      <c r="L31" s="6">
        <f t="shared" si="1"/>
        <v>8</v>
      </c>
      <c r="M31" s="6" t="str">
        <f t="shared" si="2"/>
        <v> </v>
      </c>
      <c r="N31" s="6" t="str">
        <f t="shared" si="3"/>
        <v> </v>
      </c>
      <c r="O31" s="7">
        <f t="shared" si="4"/>
        <v>13</v>
      </c>
      <c r="Q31">
        <f t="shared" si="5"/>
        <v>8</v>
      </c>
      <c r="R31">
        <f t="shared" si="6"/>
        <v>21</v>
      </c>
      <c r="S31">
        <f t="shared" si="7"/>
        <v>21</v>
      </c>
      <c r="T31">
        <f t="shared" si="8"/>
        <v>13</v>
      </c>
    </row>
    <row r="32" spans="1:20" ht="12.75" customHeight="1">
      <c r="A32" s="27">
        <f t="shared" si="0"/>
        <v>13</v>
      </c>
      <c r="B32" s="16" t="s">
        <v>151</v>
      </c>
      <c r="C32" s="16" t="s">
        <v>39</v>
      </c>
      <c r="D32" s="8"/>
      <c r="E32" s="6"/>
      <c r="F32" s="9"/>
      <c r="G32" s="6">
        <v>8</v>
      </c>
      <c r="H32" s="10"/>
      <c r="I32" s="10"/>
      <c r="J32" s="10"/>
      <c r="K32" s="11"/>
      <c r="L32" s="6">
        <f t="shared" si="1"/>
        <v>8</v>
      </c>
      <c r="M32" s="6" t="str">
        <f t="shared" si="2"/>
        <v> </v>
      </c>
      <c r="N32" s="6" t="str">
        <f t="shared" si="3"/>
        <v> </v>
      </c>
      <c r="O32" s="7">
        <f t="shared" si="4"/>
        <v>13</v>
      </c>
      <c r="Q32">
        <f t="shared" si="5"/>
        <v>8</v>
      </c>
      <c r="R32">
        <f t="shared" si="6"/>
        <v>21</v>
      </c>
      <c r="S32">
        <f t="shared" si="7"/>
        <v>21</v>
      </c>
      <c r="T32">
        <f t="shared" si="8"/>
        <v>13</v>
      </c>
    </row>
    <row r="33" spans="1:20" ht="12.75" customHeight="1">
      <c r="A33" s="27">
        <f t="shared" si="0"/>
        <v>13</v>
      </c>
      <c r="B33" s="16" t="s">
        <v>122</v>
      </c>
      <c r="C33" s="16" t="s">
        <v>17</v>
      </c>
      <c r="D33" s="8">
        <v>17</v>
      </c>
      <c r="E33" s="6"/>
      <c r="F33" s="9"/>
      <c r="G33" s="6">
        <v>12</v>
      </c>
      <c r="H33" s="10"/>
      <c r="I33" s="10"/>
      <c r="J33" s="10"/>
      <c r="K33" s="11"/>
      <c r="L33" s="6">
        <f t="shared" si="1"/>
        <v>12</v>
      </c>
      <c r="M33" s="6">
        <f t="shared" si="2"/>
        <v>17</v>
      </c>
      <c r="N33" s="6" t="str">
        <f t="shared" si="3"/>
        <v> </v>
      </c>
      <c r="O33" s="7">
        <f t="shared" si="4"/>
        <v>13</v>
      </c>
      <c r="Q33">
        <f t="shared" si="5"/>
        <v>12</v>
      </c>
      <c r="R33">
        <f t="shared" si="6"/>
        <v>17</v>
      </c>
      <c r="S33">
        <f t="shared" si="7"/>
        <v>21</v>
      </c>
      <c r="T33">
        <f t="shared" si="8"/>
        <v>13</v>
      </c>
    </row>
    <row r="34" spans="1:20" ht="12.75" customHeight="1">
      <c r="A34" s="27">
        <f t="shared" si="0"/>
        <v>12</v>
      </c>
      <c r="B34" s="16" t="s">
        <v>49</v>
      </c>
      <c r="C34" s="16" t="s">
        <v>58</v>
      </c>
      <c r="D34" s="8"/>
      <c r="E34" s="6">
        <v>16</v>
      </c>
      <c r="F34" s="9"/>
      <c r="G34" s="6"/>
      <c r="H34" s="10"/>
      <c r="I34" s="10">
        <v>14</v>
      </c>
      <c r="J34" s="10"/>
      <c r="K34" s="11"/>
      <c r="L34" s="6">
        <f t="shared" si="1"/>
        <v>14</v>
      </c>
      <c r="M34" s="6">
        <f t="shared" si="2"/>
        <v>16</v>
      </c>
      <c r="N34" s="6" t="str">
        <f t="shared" si="3"/>
        <v> </v>
      </c>
      <c r="O34" s="7">
        <f t="shared" si="4"/>
        <v>12</v>
      </c>
      <c r="Q34">
        <f t="shared" si="5"/>
        <v>14</v>
      </c>
      <c r="R34">
        <f t="shared" si="6"/>
        <v>16</v>
      </c>
      <c r="S34">
        <f t="shared" si="7"/>
        <v>21</v>
      </c>
      <c r="T34">
        <f t="shared" si="8"/>
        <v>12</v>
      </c>
    </row>
    <row r="35" spans="1:20" ht="12.75" customHeight="1">
      <c r="A35" s="27">
        <f t="shared" si="0"/>
        <v>12</v>
      </c>
      <c r="B35" s="16" t="s">
        <v>132</v>
      </c>
      <c r="C35" s="16" t="s">
        <v>17</v>
      </c>
      <c r="D35" s="8"/>
      <c r="E35" s="6">
        <v>18</v>
      </c>
      <c r="F35" s="9"/>
      <c r="G35" s="6"/>
      <c r="H35" s="10">
        <v>12</v>
      </c>
      <c r="I35" s="10"/>
      <c r="J35" s="10"/>
      <c r="K35" s="11"/>
      <c r="L35" s="6">
        <f t="shared" si="1"/>
        <v>12</v>
      </c>
      <c r="M35" s="6">
        <f t="shared" si="2"/>
        <v>18</v>
      </c>
      <c r="N35" s="6" t="str">
        <f t="shared" si="3"/>
        <v> </v>
      </c>
      <c r="O35" s="7">
        <f t="shared" si="4"/>
        <v>12</v>
      </c>
      <c r="Q35">
        <f t="shared" si="5"/>
        <v>12</v>
      </c>
      <c r="R35">
        <f t="shared" si="6"/>
        <v>18</v>
      </c>
      <c r="S35">
        <f t="shared" si="7"/>
        <v>21</v>
      </c>
      <c r="T35">
        <f t="shared" si="8"/>
        <v>12</v>
      </c>
    </row>
    <row r="36" spans="1:20" ht="12.75" customHeight="1">
      <c r="A36" s="27">
        <f aca="true" t="shared" si="9" ref="A36:A58">21*8-D36-E36-F36-G36-H36-I36-J36-K36-((8-COUNT(D36:K36))*21)</f>
        <v>11</v>
      </c>
      <c r="B36" s="16" t="s">
        <v>63</v>
      </c>
      <c r="C36" s="16" t="s">
        <v>64</v>
      </c>
      <c r="D36" s="8">
        <v>11</v>
      </c>
      <c r="E36" s="6"/>
      <c r="F36" s="9"/>
      <c r="G36" s="6"/>
      <c r="H36" s="10"/>
      <c r="I36" s="10">
        <v>20</v>
      </c>
      <c r="J36" s="10"/>
      <c r="K36" s="11"/>
      <c r="L36" s="6">
        <f aca="true" t="shared" si="10" ref="L36:L53">IF(Q36&gt;20," ",Q36)</f>
        <v>11</v>
      </c>
      <c r="M36" s="6">
        <f aca="true" t="shared" si="11" ref="M36:M53">IF(R36&gt;20," ",R36)</f>
        <v>20</v>
      </c>
      <c r="N36" s="6" t="str">
        <f aca="true" t="shared" si="12" ref="N36:N53">IF(S36&gt;20," ",S36)</f>
        <v> </v>
      </c>
      <c r="O36" s="7">
        <f aca="true" t="shared" si="13" ref="O36:O58">IF(T36&lt;1," ",T36)</f>
        <v>11</v>
      </c>
      <c r="Q36">
        <f aca="true" t="shared" si="14" ref="Q36:Q58">IF(COUNT(D36:K36)&gt;0,SMALL(D36:K36,1),21)</f>
        <v>11</v>
      </c>
      <c r="R36">
        <f aca="true" t="shared" si="15" ref="R36:R58">IF(COUNT(D36:K36)&gt;1,SMALL(D36:K36,2),21)</f>
        <v>20</v>
      </c>
      <c r="S36">
        <f aca="true" t="shared" si="16" ref="S36:S58">IF(COUNT(D36:K36)&gt;2,SMALL(D36:K36,3),21)</f>
        <v>21</v>
      </c>
      <c r="T36">
        <f aca="true" t="shared" si="17" ref="T36:T58">21*3-Q36-R36-S36-((3-COUNT(Q36:S36))*21)</f>
        <v>11</v>
      </c>
    </row>
    <row r="37" spans="1:20" ht="12.75" customHeight="1">
      <c r="A37" s="27">
        <f t="shared" si="9"/>
        <v>11</v>
      </c>
      <c r="B37" s="16" t="s">
        <v>148</v>
      </c>
      <c r="C37" s="16" t="s">
        <v>44</v>
      </c>
      <c r="D37" s="8"/>
      <c r="E37" s="6"/>
      <c r="F37" s="9">
        <v>18</v>
      </c>
      <c r="G37" s="6">
        <v>13</v>
      </c>
      <c r="H37" s="10"/>
      <c r="I37" s="10"/>
      <c r="J37" s="10"/>
      <c r="K37" s="11"/>
      <c r="L37" s="6">
        <f t="shared" si="10"/>
        <v>13</v>
      </c>
      <c r="M37" s="6">
        <f t="shared" si="11"/>
        <v>18</v>
      </c>
      <c r="N37" s="6" t="str">
        <f t="shared" si="12"/>
        <v> </v>
      </c>
      <c r="O37" s="7">
        <f t="shared" si="13"/>
        <v>11</v>
      </c>
      <c r="Q37">
        <f t="shared" si="14"/>
        <v>13</v>
      </c>
      <c r="R37">
        <f t="shared" si="15"/>
        <v>18</v>
      </c>
      <c r="S37">
        <f t="shared" si="16"/>
        <v>21</v>
      </c>
      <c r="T37">
        <f t="shared" si="17"/>
        <v>11</v>
      </c>
    </row>
    <row r="38" spans="1:20" ht="12.75" customHeight="1">
      <c r="A38" s="27">
        <f t="shared" si="9"/>
        <v>11</v>
      </c>
      <c r="B38" s="16" t="s">
        <v>131</v>
      </c>
      <c r="C38" s="16" t="s">
        <v>37</v>
      </c>
      <c r="D38" s="8"/>
      <c r="E38" s="6">
        <v>10</v>
      </c>
      <c r="F38" s="9"/>
      <c r="G38" s="6"/>
      <c r="H38" s="10"/>
      <c r="I38" s="10"/>
      <c r="J38" s="10"/>
      <c r="K38" s="11"/>
      <c r="L38" s="6">
        <f t="shared" si="10"/>
        <v>10</v>
      </c>
      <c r="M38" s="6" t="str">
        <f t="shared" si="11"/>
        <v> </v>
      </c>
      <c r="N38" s="6" t="str">
        <f t="shared" si="12"/>
        <v> </v>
      </c>
      <c r="O38" s="7">
        <f t="shared" si="13"/>
        <v>11</v>
      </c>
      <c r="Q38">
        <f t="shared" si="14"/>
        <v>10</v>
      </c>
      <c r="R38">
        <f t="shared" si="15"/>
        <v>21</v>
      </c>
      <c r="S38">
        <f t="shared" si="16"/>
        <v>21</v>
      </c>
      <c r="T38">
        <f t="shared" si="17"/>
        <v>11</v>
      </c>
    </row>
    <row r="39" spans="1:20" ht="12.75" customHeight="1">
      <c r="A39" s="27">
        <f t="shared" si="9"/>
        <v>10</v>
      </c>
      <c r="B39" s="16" t="s">
        <v>174</v>
      </c>
      <c r="C39" s="16"/>
      <c r="D39" s="8"/>
      <c r="E39" s="6"/>
      <c r="F39" s="9"/>
      <c r="G39" s="6"/>
      <c r="H39" s="10"/>
      <c r="I39" s="10">
        <v>11</v>
      </c>
      <c r="J39" s="10"/>
      <c r="K39" s="11"/>
      <c r="L39" s="6">
        <f t="shared" si="10"/>
        <v>11</v>
      </c>
      <c r="M39" s="6" t="str">
        <f t="shared" si="11"/>
        <v> </v>
      </c>
      <c r="N39" s="6" t="str">
        <f t="shared" si="12"/>
        <v> </v>
      </c>
      <c r="O39" s="7">
        <f t="shared" si="13"/>
        <v>10</v>
      </c>
      <c r="Q39">
        <f t="shared" si="14"/>
        <v>11</v>
      </c>
      <c r="R39">
        <f t="shared" si="15"/>
        <v>21</v>
      </c>
      <c r="S39">
        <f t="shared" si="16"/>
        <v>21</v>
      </c>
      <c r="T39">
        <f t="shared" si="17"/>
        <v>10</v>
      </c>
    </row>
    <row r="40" spans="1:20" ht="12.75" customHeight="1">
      <c r="A40" s="27">
        <f t="shared" si="9"/>
        <v>9</v>
      </c>
      <c r="B40" s="16" t="s">
        <v>80</v>
      </c>
      <c r="C40" s="16" t="s">
        <v>37</v>
      </c>
      <c r="D40" s="8"/>
      <c r="E40" s="6">
        <v>12</v>
      </c>
      <c r="F40" s="9"/>
      <c r="G40" s="6"/>
      <c r="H40" s="10"/>
      <c r="I40" s="10"/>
      <c r="J40" s="10"/>
      <c r="K40" s="11"/>
      <c r="L40" s="6">
        <f t="shared" si="10"/>
        <v>12</v>
      </c>
      <c r="M40" s="6" t="str">
        <f t="shared" si="11"/>
        <v> </v>
      </c>
      <c r="N40" s="6" t="str">
        <f t="shared" si="12"/>
        <v> </v>
      </c>
      <c r="O40" s="7">
        <f t="shared" si="13"/>
        <v>9</v>
      </c>
      <c r="Q40">
        <f t="shared" si="14"/>
        <v>12</v>
      </c>
      <c r="R40">
        <f t="shared" si="15"/>
        <v>21</v>
      </c>
      <c r="S40">
        <f t="shared" si="16"/>
        <v>21</v>
      </c>
      <c r="T40">
        <f t="shared" si="17"/>
        <v>9</v>
      </c>
    </row>
    <row r="41" spans="1:20" ht="12.75" customHeight="1">
      <c r="A41" s="27">
        <f t="shared" si="9"/>
        <v>9</v>
      </c>
      <c r="B41" s="16" t="s">
        <v>67</v>
      </c>
      <c r="C41" s="16" t="s">
        <v>77</v>
      </c>
      <c r="D41" s="8">
        <v>12</v>
      </c>
      <c r="E41" s="6"/>
      <c r="F41" s="9"/>
      <c r="G41" s="6"/>
      <c r="H41" s="10"/>
      <c r="I41" s="10"/>
      <c r="J41" s="10"/>
      <c r="K41" s="11"/>
      <c r="L41" s="6">
        <f t="shared" si="10"/>
        <v>12</v>
      </c>
      <c r="M41" s="6" t="str">
        <f t="shared" si="11"/>
        <v> </v>
      </c>
      <c r="N41" s="6" t="str">
        <f t="shared" si="12"/>
        <v> </v>
      </c>
      <c r="O41" s="7">
        <f t="shared" si="13"/>
        <v>9</v>
      </c>
      <c r="Q41">
        <f t="shared" si="14"/>
        <v>12</v>
      </c>
      <c r="R41">
        <f t="shared" si="15"/>
        <v>21</v>
      </c>
      <c r="S41">
        <f t="shared" si="16"/>
        <v>21</v>
      </c>
      <c r="T41">
        <f t="shared" si="17"/>
        <v>9</v>
      </c>
    </row>
    <row r="42" spans="1:20" ht="12.75" customHeight="1">
      <c r="A42" s="27">
        <f t="shared" si="9"/>
        <v>8</v>
      </c>
      <c r="B42" s="16" t="s">
        <v>85</v>
      </c>
      <c r="C42" s="16" t="s">
        <v>86</v>
      </c>
      <c r="D42" s="8"/>
      <c r="E42" s="6">
        <v>13</v>
      </c>
      <c r="F42" s="9"/>
      <c r="G42" s="6"/>
      <c r="H42" s="10"/>
      <c r="I42" s="10"/>
      <c r="J42" s="10"/>
      <c r="K42" s="11"/>
      <c r="L42" s="6">
        <f t="shared" si="10"/>
        <v>13</v>
      </c>
      <c r="M42" s="6" t="str">
        <f t="shared" si="11"/>
        <v> </v>
      </c>
      <c r="N42" s="6" t="str">
        <f t="shared" si="12"/>
        <v> </v>
      </c>
      <c r="O42" s="7">
        <f t="shared" si="13"/>
        <v>8</v>
      </c>
      <c r="Q42">
        <f t="shared" si="14"/>
        <v>13</v>
      </c>
      <c r="R42">
        <f t="shared" si="15"/>
        <v>21</v>
      </c>
      <c r="S42">
        <f t="shared" si="16"/>
        <v>21</v>
      </c>
      <c r="T42">
        <f t="shared" si="17"/>
        <v>8</v>
      </c>
    </row>
    <row r="43" spans="1:20" ht="12.75" customHeight="1">
      <c r="A43" s="27">
        <f t="shared" si="9"/>
        <v>7</v>
      </c>
      <c r="B43" s="16" t="s">
        <v>81</v>
      </c>
      <c r="C43" s="16" t="s">
        <v>44</v>
      </c>
      <c r="D43" s="8"/>
      <c r="E43" s="6"/>
      <c r="F43" s="9">
        <v>14</v>
      </c>
      <c r="G43" s="6"/>
      <c r="H43" s="10"/>
      <c r="I43" s="10"/>
      <c r="J43" s="10"/>
      <c r="K43" s="11"/>
      <c r="L43" s="6">
        <f t="shared" si="10"/>
        <v>14</v>
      </c>
      <c r="M43" s="6" t="str">
        <f t="shared" si="11"/>
        <v> </v>
      </c>
      <c r="N43" s="6" t="str">
        <f t="shared" si="12"/>
        <v> </v>
      </c>
      <c r="O43" s="7">
        <f t="shared" si="13"/>
        <v>7</v>
      </c>
      <c r="Q43">
        <f t="shared" si="14"/>
        <v>14</v>
      </c>
      <c r="R43">
        <f t="shared" si="15"/>
        <v>21</v>
      </c>
      <c r="S43">
        <f t="shared" si="16"/>
        <v>21</v>
      </c>
      <c r="T43">
        <f t="shared" si="17"/>
        <v>7</v>
      </c>
    </row>
    <row r="44" spans="1:20" ht="12.75" customHeight="1">
      <c r="A44" s="27">
        <f t="shared" si="9"/>
        <v>7</v>
      </c>
      <c r="B44" s="16" t="s">
        <v>47</v>
      </c>
      <c r="C44" s="16" t="s">
        <v>17</v>
      </c>
      <c r="D44" s="8">
        <v>14</v>
      </c>
      <c r="E44" s="6"/>
      <c r="F44" s="9"/>
      <c r="G44" s="6"/>
      <c r="H44" s="10"/>
      <c r="I44" s="10"/>
      <c r="J44" s="10"/>
      <c r="K44" s="11"/>
      <c r="L44" s="6">
        <f t="shared" si="10"/>
        <v>14</v>
      </c>
      <c r="M44" s="6" t="str">
        <f t="shared" si="11"/>
        <v> </v>
      </c>
      <c r="N44" s="6" t="str">
        <f t="shared" si="12"/>
        <v> </v>
      </c>
      <c r="O44" s="7">
        <f t="shared" si="13"/>
        <v>7</v>
      </c>
      <c r="Q44">
        <f t="shared" si="14"/>
        <v>14</v>
      </c>
      <c r="R44">
        <f t="shared" si="15"/>
        <v>21</v>
      </c>
      <c r="S44">
        <f t="shared" si="16"/>
        <v>21</v>
      </c>
      <c r="T44">
        <f t="shared" si="17"/>
        <v>7</v>
      </c>
    </row>
    <row r="45" spans="1:20" ht="12.75" customHeight="1">
      <c r="A45" s="27">
        <f t="shared" si="9"/>
        <v>6</v>
      </c>
      <c r="B45" s="16" t="s">
        <v>166</v>
      </c>
      <c r="C45" s="16" t="s">
        <v>17</v>
      </c>
      <c r="D45" s="8"/>
      <c r="E45" s="6"/>
      <c r="F45" s="9"/>
      <c r="G45" s="6"/>
      <c r="H45" s="10">
        <v>15</v>
      </c>
      <c r="I45" s="10"/>
      <c r="J45" s="10"/>
      <c r="K45" s="11"/>
      <c r="L45" s="6">
        <f t="shared" si="10"/>
        <v>15</v>
      </c>
      <c r="M45" s="6" t="str">
        <f t="shared" si="11"/>
        <v> </v>
      </c>
      <c r="N45" s="6" t="str">
        <f t="shared" si="12"/>
        <v> </v>
      </c>
      <c r="O45" s="7">
        <f t="shared" si="13"/>
        <v>6</v>
      </c>
      <c r="Q45">
        <f t="shared" si="14"/>
        <v>15</v>
      </c>
      <c r="R45">
        <f t="shared" si="15"/>
        <v>21</v>
      </c>
      <c r="S45">
        <f t="shared" si="16"/>
        <v>21</v>
      </c>
      <c r="T45">
        <f t="shared" si="17"/>
        <v>6</v>
      </c>
    </row>
    <row r="46" spans="1:20" ht="12.75" customHeight="1">
      <c r="A46" s="27">
        <f t="shared" si="9"/>
        <v>6</v>
      </c>
      <c r="B46" s="16" t="s">
        <v>83</v>
      </c>
      <c r="C46" s="16" t="s">
        <v>28</v>
      </c>
      <c r="D46" s="8">
        <v>19</v>
      </c>
      <c r="E46" s="6">
        <v>17</v>
      </c>
      <c r="F46" s="9"/>
      <c r="G46" s="6"/>
      <c r="H46" s="10"/>
      <c r="I46" s="10"/>
      <c r="J46" s="10"/>
      <c r="K46" s="11"/>
      <c r="L46" s="6">
        <f t="shared" si="10"/>
        <v>17</v>
      </c>
      <c r="M46" s="6">
        <f t="shared" si="11"/>
        <v>19</v>
      </c>
      <c r="N46" s="6" t="str">
        <f t="shared" si="12"/>
        <v> </v>
      </c>
      <c r="O46" s="7">
        <f t="shared" si="13"/>
        <v>6</v>
      </c>
      <c r="Q46">
        <f t="shared" si="14"/>
        <v>17</v>
      </c>
      <c r="R46">
        <f t="shared" si="15"/>
        <v>19</v>
      </c>
      <c r="S46">
        <f t="shared" si="16"/>
        <v>21</v>
      </c>
      <c r="T46">
        <f t="shared" si="17"/>
        <v>6</v>
      </c>
    </row>
    <row r="47" spans="1:20" ht="12.75" customHeight="1">
      <c r="A47" s="27">
        <f t="shared" si="9"/>
        <v>4</v>
      </c>
      <c r="B47" s="16" t="s">
        <v>167</v>
      </c>
      <c r="C47" s="16" t="s">
        <v>17</v>
      </c>
      <c r="D47" s="8"/>
      <c r="E47" s="6"/>
      <c r="F47" s="9"/>
      <c r="G47" s="6"/>
      <c r="H47" s="10">
        <v>17</v>
      </c>
      <c r="I47" s="10"/>
      <c r="J47" s="10"/>
      <c r="K47" s="11"/>
      <c r="L47" s="6">
        <f t="shared" si="10"/>
        <v>17</v>
      </c>
      <c r="M47" s="6" t="str">
        <f t="shared" si="11"/>
        <v> </v>
      </c>
      <c r="N47" s="6" t="str">
        <f t="shared" si="12"/>
        <v> </v>
      </c>
      <c r="O47" s="7">
        <f t="shared" si="13"/>
        <v>4</v>
      </c>
      <c r="Q47">
        <f t="shared" si="14"/>
        <v>17</v>
      </c>
      <c r="R47">
        <f t="shared" si="15"/>
        <v>21</v>
      </c>
      <c r="S47">
        <f t="shared" si="16"/>
        <v>21</v>
      </c>
      <c r="T47">
        <f t="shared" si="17"/>
        <v>4</v>
      </c>
    </row>
    <row r="48" spans="1:20" ht="12.75" customHeight="1">
      <c r="A48" s="27">
        <f t="shared" si="9"/>
        <v>4</v>
      </c>
      <c r="B48" s="16" t="s">
        <v>147</v>
      </c>
      <c r="C48" s="16" t="s">
        <v>39</v>
      </c>
      <c r="D48" s="8"/>
      <c r="E48" s="6"/>
      <c r="F48" s="9">
        <v>17</v>
      </c>
      <c r="G48" s="6"/>
      <c r="H48" s="10"/>
      <c r="I48" s="10"/>
      <c r="J48" s="10"/>
      <c r="K48" s="11"/>
      <c r="L48" s="6">
        <f t="shared" si="10"/>
        <v>17</v>
      </c>
      <c r="M48" s="6" t="str">
        <f t="shared" si="11"/>
        <v> </v>
      </c>
      <c r="N48" s="6" t="str">
        <f t="shared" si="12"/>
        <v> </v>
      </c>
      <c r="O48" s="7">
        <f t="shared" si="13"/>
        <v>4</v>
      </c>
      <c r="Q48">
        <f t="shared" si="14"/>
        <v>17</v>
      </c>
      <c r="R48">
        <f t="shared" si="15"/>
        <v>21</v>
      </c>
      <c r="S48">
        <f t="shared" si="16"/>
        <v>21</v>
      </c>
      <c r="T48">
        <f t="shared" si="17"/>
        <v>4</v>
      </c>
    </row>
    <row r="49" spans="1:20" ht="12.75" customHeight="1">
      <c r="A49" s="27">
        <f t="shared" si="9"/>
        <v>3</v>
      </c>
      <c r="B49" s="16" t="s">
        <v>168</v>
      </c>
      <c r="C49" s="16" t="s">
        <v>169</v>
      </c>
      <c r="D49" s="8"/>
      <c r="E49" s="6"/>
      <c r="F49" s="9"/>
      <c r="G49" s="6"/>
      <c r="H49" s="10">
        <v>18</v>
      </c>
      <c r="I49" s="10"/>
      <c r="J49" s="10"/>
      <c r="K49" s="11"/>
      <c r="L49" s="6">
        <f t="shared" si="10"/>
        <v>18</v>
      </c>
      <c r="M49" s="6" t="str">
        <f t="shared" si="11"/>
        <v> </v>
      </c>
      <c r="N49" s="6" t="str">
        <f t="shared" si="12"/>
        <v> </v>
      </c>
      <c r="O49" s="7">
        <f t="shared" si="13"/>
        <v>3</v>
      </c>
      <c r="Q49">
        <f t="shared" si="14"/>
        <v>18</v>
      </c>
      <c r="R49">
        <f t="shared" si="15"/>
        <v>21</v>
      </c>
      <c r="S49">
        <f t="shared" si="16"/>
        <v>21</v>
      </c>
      <c r="T49">
        <f t="shared" si="17"/>
        <v>3</v>
      </c>
    </row>
    <row r="50" spans="1:20" ht="12.75" customHeight="1">
      <c r="A50" s="27">
        <f t="shared" si="9"/>
        <v>3</v>
      </c>
      <c r="B50" s="16" t="s">
        <v>152</v>
      </c>
      <c r="C50" s="16" t="s">
        <v>28</v>
      </c>
      <c r="D50" s="8"/>
      <c r="E50" s="6"/>
      <c r="F50" s="9"/>
      <c r="G50" s="6">
        <v>18</v>
      </c>
      <c r="H50" s="10"/>
      <c r="I50" s="10"/>
      <c r="J50" s="10"/>
      <c r="K50" s="11"/>
      <c r="L50" s="6">
        <f t="shared" si="10"/>
        <v>18</v>
      </c>
      <c r="M50" s="6" t="str">
        <f t="shared" si="11"/>
        <v> </v>
      </c>
      <c r="N50" s="6" t="str">
        <f t="shared" si="12"/>
        <v> </v>
      </c>
      <c r="O50" s="7">
        <f t="shared" si="13"/>
        <v>3</v>
      </c>
      <c r="Q50">
        <f t="shared" si="14"/>
        <v>18</v>
      </c>
      <c r="R50">
        <f t="shared" si="15"/>
        <v>21</v>
      </c>
      <c r="S50">
        <f t="shared" si="16"/>
        <v>21</v>
      </c>
      <c r="T50">
        <f t="shared" si="17"/>
        <v>3</v>
      </c>
    </row>
    <row r="51" spans="1:20" ht="12.75" customHeight="1">
      <c r="A51" s="27">
        <f t="shared" si="9"/>
        <v>2</v>
      </c>
      <c r="B51" s="16" t="s">
        <v>32</v>
      </c>
      <c r="C51" s="16" t="s">
        <v>28</v>
      </c>
      <c r="D51" s="8"/>
      <c r="E51" s="6"/>
      <c r="F51" s="9"/>
      <c r="G51" s="6"/>
      <c r="H51" s="10"/>
      <c r="I51" s="10">
        <v>19</v>
      </c>
      <c r="J51" s="10"/>
      <c r="K51" s="11"/>
      <c r="L51" s="6">
        <f t="shared" si="10"/>
        <v>19</v>
      </c>
      <c r="M51" s="6" t="str">
        <f t="shared" si="11"/>
        <v> </v>
      </c>
      <c r="N51" s="6" t="str">
        <f t="shared" si="12"/>
        <v> </v>
      </c>
      <c r="O51" s="7">
        <f t="shared" si="13"/>
        <v>2</v>
      </c>
      <c r="Q51">
        <f t="shared" si="14"/>
        <v>19</v>
      </c>
      <c r="R51">
        <f t="shared" si="15"/>
        <v>21</v>
      </c>
      <c r="S51">
        <f t="shared" si="16"/>
        <v>21</v>
      </c>
      <c r="T51">
        <f t="shared" si="17"/>
        <v>2</v>
      </c>
    </row>
    <row r="52" spans="1:20" ht="12.75" customHeight="1">
      <c r="A52" s="27">
        <f t="shared" si="9"/>
        <v>2</v>
      </c>
      <c r="B52" s="16" t="s">
        <v>170</v>
      </c>
      <c r="C52" s="16" t="s">
        <v>17</v>
      </c>
      <c r="D52" s="8"/>
      <c r="E52" s="6"/>
      <c r="F52" s="9"/>
      <c r="G52" s="6"/>
      <c r="H52" s="10">
        <v>19</v>
      </c>
      <c r="I52" s="10"/>
      <c r="J52" s="10"/>
      <c r="K52" s="11"/>
      <c r="L52" s="6">
        <f t="shared" si="10"/>
        <v>19</v>
      </c>
      <c r="M52" s="6" t="str">
        <f t="shared" si="11"/>
        <v> </v>
      </c>
      <c r="N52" s="6" t="str">
        <f t="shared" si="12"/>
        <v> </v>
      </c>
      <c r="O52" s="7">
        <f t="shared" si="13"/>
        <v>2</v>
      </c>
      <c r="Q52">
        <f t="shared" si="14"/>
        <v>19</v>
      </c>
      <c r="R52">
        <f t="shared" si="15"/>
        <v>21</v>
      </c>
      <c r="S52">
        <f t="shared" si="16"/>
        <v>21</v>
      </c>
      <c r="T52">
        <f t="shared" si="17"/>
        <v>2</v>
      </c>
    </row>
    <row r="53" spans="1:20" ht="12.75" customHeight="1">
      <c r="A53" s="27">
        <f t="shared" si="9"/>
        <v>2</v>
      </c>
      <c r="B53" s="16" t="s">
        <v>36</v>
      </c>
      <c r="C53" s="16" t="s">
        <v>37</v>
      </c>
      <c r="D53" s="8"/>
      <c r="E53" s="6"/>
      <c r="F53" s="9"/>
      <c r="G53" s="6">
        <v>19</v>
      </c>
      <c r="H53" s="10"/>
      <c r="I53" s="10"/>
      <c r="J53" s="10"/>
      <c r="K53" s="11"/>
      <c r="L53" s="6">
        <f t="shared" si="10"/>
        <v>19</v>
      </c>
      <c r="M53" s="6" t="str">
        <f t="shared" si="11"/>
        <v> </v>
      </c>
      <c r="N53" s="6" t="str">
        <f t="shared" si="12"/>
        <v> </v>
      </c>
      <c r="O53" s="7">
        <f t="shared" si="13"/>
        <v>2</v>
      </c>
      <c r="Q53">
        <f t="shared" si="14"/>
        <v>19</v>
      </c>
      <c r="R53">
        <f t="shared" si="15"/>
        <v>21</v>
      </c>
      <c r="S53">
        <f t="shared" si="16"/>
        <v>21</v>
      </c>
      <c r="T53">
        <f t="shared" si="17"/>
        <v>2</v>
      </c>
    </row>
    <row r="54" spans="1:20" ht="12.75" customHeight="1">
      <c r="A54" s="27">
        <f t="shared" si="9"/>
        <v>2</v>
      </c>
      <c r="B54" s="16" t="s">
        <v>90</v>
      </c>
      <c r="C54" s="16" t="s">
        <v>77</v>
      </c>
      <c r="D54" s="8"/>
      <c r="E54" s="6">
        <v>19</v>
      </c>
      <c r="F54" s="9"/>
      <c r="G54" s="6"/>
      <c r="H54" s="10"/>
      <c r="I54" s="10"/>
      <c r="J54" s="10"/>
      <c r="K54" s="11"/>
      <c r="L54" s="6">
        <f aca="true" t="shared" si="18" ref="L54:N57">IF(Q54&gt;20," ",Q54)</f>
        <v>19</v>
      </c>
      <c r="M54" s="6" t="str">
        <f t="shared" si="18"/>
        <v> </v>
      </c>
      <c r="N54" s="6" t="str">
        <f t="shared" si="18"/>
        <v> </v>
      </c>
      <c r="O54" s="7">
        <f t="shared" si="13"/>
        <v>2</v>
      </c>
      <c r="Q54">
        <f t="shared" si="14"/>
        <v>19</v>
      </c>
      <c r="R54">
        <f t="shared" si="15"/>
        <v>21</v>
      </c>
      <c r="S54">
        <f t="shared" si="16"/>
        <v>21</v>
      </c>
      <c r="T54">
        <f t="shared" si="17"/>
        <v>2</v>
      </c>
    </row>
    <row r="55" spans="1:20" ht="12.75" customHeight="1">
      <c r="A55" s="27">
        <f t="shared" si="9"/>
        <v>1</v>
      </c>
      <c r="B55" s="16" t="s">
        <v>133</v>
      </c>
      <c r="C55" s="16" t="s">
        <v>134</v>
      </c>
      <c r="D55" s="8"/>
      <c r="E55" s="6">
        <v>20</v>
      </c>
      <c r="F55" s="9"/>
      <c r="G55" s="6"/>
      <c r="H55" s="10"/>
      <c r="I55" s="10"/>
      <c r="J55" s="10"/>
      <c r="K55" s="11"/>
      <c r="L55" s="6">
        <f t="shared" si="18"/>
        <v>20</v>
      </c>
      <c r="M55" s="6" t="str">
        <f t="shared" si="18"/>
        <v> </v>
      </c>
      <c r="N55" s="6" t="str">
        <f t="shared" si="18"/>
        <v> </v>
      </c>
      <c r="O55" s="7">
        <f t="shared" si="13"/>
        <v>1</v>
      </c>
      <c r="Q55">
        <f t="shared" si="14"/>
        <v>20</v>
      </c>
      <c r="R55">
        <f t="shared" si="15"/>
        <v>21</v>
      </c>
      <c r="S55">
        <f t="shared" si="16"/>
        <v>21</v>
      </c>
      <c r="T55">
        <f t="shared" si="17"/>
        <v>1</v>
      </c>
    </row>
    <row r="56" spans="1:20" ht="12.75" customHeight="1">
      <c r="A56" s="27">
        <f t="shared" si="9"/>
        <v>1</v>
      </c>
      <c r="B56" s="16" t="s">
        <v>124</v>
      </c>
      <c r="C56" s="16" t="s">
        <v>61</v>
      </c>
      <c r="D56" s="8">
        <v>20</v>
      </c>
      <c r="E56" s="6"/>
      <c r="F56" s="9"/>
      <c r="G56" s="6"/>
      <c r="H56" s="10"/>
      <c r="I56" s="10"/>
      <c r="J56" s="10"/>
      <c r="K56" s="11"/>
      <c r="L56" s="6">
        <f t="shared" si="18"/>
        <v>20</v>
      </c>
      <c r="M56" s="6" t="str">
        <f t="shared" si="18"/>
        <v> </v>
      </c>
      <c r="N56" s="6" t="str">
        <f t="shared" si="18"/>
        <v> </v>
      </c>
      <c r="O56" s="7">
        <f t="shared" si="13"/>
        <v>1</v>
      </c>
      <c r="Q56">
        <f t="shared" si="14"/>
        <v>20</v>
      </c>
      <c r="R56">
        <f t="shared" si="15"/>
        <v>21</v>
      </c>
      <c r="S56">
        <f t="shared" si="16"/>
        <v>21</v>
      </c>
      <c r="T56">
        <f t="shared" si="17"/>
        <v>1</v>
      </c>
    </row>
    <row r="57" spans="1:20" ht="12.75" customHeight="1">
      <c r="A57" s="27">
        <f t="shared" si="9"/>
        <v>1</v>
      </c>
      <c r="B57" s="16" t="s">
        <v>84</v>
      </c>
      <c r="C57" s="16" t="s">
        <v>28</v>
      </c>
      <c r="D57" s="8"/>
      <c r="E57" s="6"/>
      <c r="F57" s="9"/>
      <c r="G57" s="6">
        <v>20</v>
      </c>
      <c r="H57" s="10"/>
      <c r="I57" s="10"/>
      <c r="J57" s="10"/>
      <c r="K57" s="11"/>
      <c r="L57" s="6">
        <f t="shared" si="18"/>
        <v>20</v>
      </c>
      <c r="M57" s="6" t="str">
        <f t="shared" si="18"/>
        <v> </v>
      </c>
      <c r="N57" s="6" t="str">
        <f t="shared" si="18"/>
        <v> </v>
      </c>
      <c r="O57" s="7">
        <f t="shared" si="13"/>
        <v>1</v>
      </c>
      <c r="Q57">
        <f t="shared" si="14"/>
        <v>20</v>
      </c>
      <c r="R57">
        <f t="shared" si="15"/>
        <v>21</v>
      </c>
      <c r="S57">
        <f t="shared" si="16"/>
        <v>21</v>
      </c>
      <c r="T57">
        <f t="shared" si="17"/>
        <v>1</v>
      </c>
    </row>
    <row r="58" spans="1:20" ht="12.75" customHeight="1" thickBot="1">
      <c r="A58" s="20">
        <f t="shared" si="9"/>
        <v>0</v>
      </c>
      <c r="B58" s="21"/>
      <c r="C58" s="21"/>
      <c r="D58" s="22"/>
      <c r="E58" s="21"/>
      <c r="F58" s="22"/>
      <c r="G58" s="21"/>
      <c r="H58" s="23"/>
      <c r="I58" s="23"/>
      <c r="J58" s="23"/>
      <c r="K58" s="24"/>
      <c r="L58" s="25" t="str">
        <f>IF(Q58&gt;20," ",Q58)</f>
        <v> </v>
      </c>
      <c r="M58" s="21" t="str">
        <f>IF(R58&gt;20," ",R58)</f>
        <v> </v>
      </c>
      <c r="N58" s="21" t="str">
        <f>IF(S58&gt;20," ",S58)</f>
        <v> </v>
      </c>
      <c r="O58" s="26" t="str">
        <f t="shared" si="13"/>
        <v> </v>
      </c>
      <c r="Q58">
        <f t="shared" si="14"/>
        <v>21</v>
      </c>
      <c r="R58">
        <f t="shared" si="15"/>
        <v>21</v>
      </c>
      <c r="S58">
        <f t="shared" si="16"/>
        <v>21</v>
      </c>
      <c r="T58">
        <f t="shared" si="17"/>
        <v>0</v>
      </c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</sheetData>
  <printOptions/>
  <pageMargins left="0.75" right="0.75" top="1" bottom="1" header="0.5" footer="0.5"/>
  <pageSetup fitToHeight="2" fitToWidth="1" horizontalDpi="600" verticalDpi="600" orientation="landscape" paperSize="9" scale="86" r:id="rId1"/>
  <headerFooter alignWithMargins="0">
    <oddFooter>&amp;C&amp;"Verdana,Normal"www.oslosportsfiskere.no/isfiske/NC2007.xls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workbookViewId="0" topLeftCell="A1">
      <selection activeCell="A1" sqref="A1"/>
    </sheetView>
  </sheetViews>
  <sheetFormatPr defaultColWidth="12" defaultRowHeight="12.75"/>
  <cols>
    <col min="1" max="1" width="7" style="0" customWidth="1"/>
    <col min="2" max="3" width="22.83203125" style="0" customWidth="1"/>
    <col min="4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12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0"/>
      <c r="B2" s="41"/>
      <c r="C2" s="41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5.75" customHeight="1">
      <c r="A3" s="35"/>
      <c r="B3" s="36"/>
      <c r="C3" s="36"/>
      <c r="D3" s="67" t="s">
        <v>8</v>
      </c>
      <c r="E3" s="67" t="s">
        <v>10</v>
      </c>
      <c r="F3" s="67" t="s">
        <v>145</v>
      </c>
      <c r="G3" s="67" t="s">
        <v>6</v>
      </c>
      <c r="H3" s="67" t="s">
        <v>7</v>
      </c>
      <c r="I3" s="67" t="s">
        <v>164</v>
      </c>
      <c r="J3" s="36"/>
      <c r="K3" s="37" t="s">
        <v>5</v>
      </c>
      <c r="L3" s="44"/>
      <c r="M3" s="37"/>
      <c r="N3" s="37"/>
      <c r="O3" s="38"/>
    </row>
    <row r="4" spans="1:21" ht="15.75" customHeight="1" thickBot="1">
      <c r="A4" s="69" t="s">
        <v>0</v>
      </c>
      <c r="B4" s="70" t="s">
        <v>1</v>
      </c>
      <c r="C4" s="70" t="s">
        <v>2</v>
      </c>
      <c r="D4" s="71">
        <v>39432</v>
      </c>
      <c r="E4" s="71">
        <v>39453</v>
      </c>
      <c r="F4" s="71">
        <v>39467</v>
      </c>
      <c r="G4" s="71">
        <v>39505</v>
      </c>
      <c r="H4" s="71">
        <v>39481</v>
      </c>
      <c r="I4" s="71">
        <v>39488</v>
      </c>
      <c r="J4" s="71"/>
      <c r="K4" s="72"/>
      <c r="L4" s="73" t="s">
        <v>4</v>
      </c>
      <c r="M4" s="74"/>
      <c r="N4" s="74"/>
      <c r="O4" s="75"/>
      <c r="P4" s="76"/>
      <c r="Q4" s="76"/>
      <c r="R4" s="76"/>
      <c r="S4" s="76"/>
      <c r="T4" s="76"/>
      <c r="U4" s="76"/>
    </row>
    <row r="5" spans="1:20" ht="12.75" customHeight="1">
      <c r="A5" s="68">
        <f aca="true" t="shared" si="0" ref="A5:A13">21*8-D5-E5-F5-G5-H5-I5-J5-K5-((8-COUNT(D5:K5))*21)</f>
        <v>111</v>
      </c>
      <c r="B5" s="53" t="s">
        <v>70</v>
      </c>
      <c r="C5" s="53" t="s">
        <v>19</v>
      </c>
      <c r="D5" s="55">
        <v>1</v>
      </c>
      <c r="E5" s="53">
        <v>5</v>
      </c>
      <c r="F5" s="55">
        <v>1</v>
      </c>
      <c r="G5" s="53">
        <v>2</v>
      </c>
      <c r="H5" s="56">
        <v>2</v>
      </c>
      <c r="I5" s="56">
        <v>4</v>
      </c>
      <c r="J5" s="56"/>
      <c r="K5" s="57"/>
      <c r="L5" s="53">
        <f aca="true" t="shared" si="1" ref="L5:L13">IF(Q5&gt;20," ",Q5)</f>
        <v>1</v>
      </c>
      <c r="M5" s="53">
        <f aca="true" t="shared" si="2" ref="M5:M13">IF(R5&gt;20," ",R5)</f>
        <v>1</v>
      </c>
      <c r="N5" s="53">
        <f aca="true" t="shared" si="3" ref="N5:N13">IF(S5&gt;20," ",S5)</f>
        <v>2</v>
      </c>
      <c r="O5" s="59">
        <f aca="true" t="shared" si="4" ref="O5:O13">IF(T5&lt;1," ",T5)</f>
        <v>59</v>
      </c>
      <c r="Q5">
        <f aca="true" t="shared" si="5" ref="Q5:Q13">IF(COUNT(D5:K5)&gt;0,SMALL(D5:K5,1),21)</f>
        <v>1</v>
      </c>
      <c r="R5">
        <f aca="true" t="shared" si="6" ref="R5:R13">IF(COUNT(D5:K5)&gt;1,SMALL(D5:K5,2),21)</f>
        <v>1</v>
      </c>
      <c r="S5">
        <f aca="true" t="shared" si="7" ref="S5:S13">IF(COUNT(D5:K5)&gt;2,SMALL(D5:K5,3),21)</f>
        <v>2</v>
      </c>
      <c r="T5">
        <f aca="true" t="shared" si="8" ref="T5:T13">21*3-Q5-R5-S5-((3-COUNT(Q5:S5))*21)</f>
        <v>59</v>
      </c>
    </row>
    <row r="6" spans="1:21" ht="12.75" customHeight="1">
      <c r="A6" s="60">
        <f t="shared" si="0"/>
        <v>110</v>
      </c>
      <c r="B6" s="58" t="s">
        <v>92</v>
      </c>
      <c r="C6" s="58" t="s">
        <v>19</v>
      </c>
      <c r="D6" s="55">
        <v>5</v>
      </c>
      <c r="E6" s="53">
        <v>4</v>
      </c>
      <c r="F6" s="55">
        <v>2</v>
      </c>
      <c r="G6" s="53">
        <v>3</v>
      </c>
      <c r="H6" s="56">
        <v>1</v>
      </c>
      <c r="I6" s="56">
        <v>1</v>
      </c>
      <c r="J6" s="56"/>
      <c r="K6" s="57"/>
      <c r="L6" s="53">
        <f t="shared" si="1"/>
        <v>1</v>
      </c>
      <c r="M6" s="53">
        <f t="shared" si="2"/>
        <v>1</v>
      </c>
      <c r="N6" s="53">
        <f t="shared" si="3"/>
        <v>2</v>
      </c>
      <c r="O6" s="59">
        <f t="shared" si="4"/>
        <v>59</v>
      </c>
      <c r="P6" s="76"/>
      <c r="Q6" s="76">
        <f t="shared" si="5"/>
        <v>1</v>
      </c>
      <c r="R6" s="76">
        <f t="shared" si="6"/>
        <v>1</v>
      </c>
      <c r="S6" s="76">
        <f t="shared" si="7"/>
        <v>2</v>
      </c>
      <c r="T6" s="76">
        <f t="shared" si="8"/>
        <v>59</v>
      </c>
      <c r="U6" s="76"/>
    </row>
    <row r="7" spans="1:20" ht="12.75" customHeight="1">
      <c r="A7" s="61">
        <f>21*8-D7-E7-F7-G7-H7-I7-J7-K7-((8-COUNT(D7:K7))*21)</f>
        <v>107</v>
      </c>
      <c r="B7" s="58" t="s">
        <v>93</v>
      </c>
      <c r="C7" s="58" t="s">
        <v>53</v>
      </c>
      <c r="D7" s="62">
        <v>4</v>
      </c>
      <c r="E7" s="58">
        <v>1</v>
      </c>
      <c r="F7" s="63">
        <v>4</v>
      </c>
      <c r="G7" s="58">
        <v>4</v>
      </c>
      <c r="H7" s="64">
        <v>4</v>
      </c>
      <c r="I7" s="64">
        <v>2</v>
      </c>
      <c r="J7" s="64"/>
      <c r="K7" s="65"/>
      <c r="L7" s="53">
        <f>IF(Q7&gt;20," ",Q7)</f>
        <v>1</v>
      </c>
      <c r="M7" s="53">
        <f>IF(R7&gt;20," ",R7)</f>
        <v>2</v>
      </c>
      <c r="N7" s="53">
        <f>IF(S7&gt;20," ",S7)</f>
        <v>4</v>
      </c>
      <c r="O7" s="59">
        <f>IF(T7&lt;1," ",T7)</f>
        <v>56</v>
      </c>
      <c r="Q7">
        <f>IF(COUNT(D7:K7)&gt;0,SMALL(D7:K7,1),21)</f>
        <v>1</v>
      </c>
      <c r="R7">
        <f>IF(COUNT(D7:K7)&gt;1,SMALL(D7:K7,2),21)</f>
        <v>2</v>
      </c>
      <c r="S7">
        <f>IF(COUNT(D7:K7)&gt;2,SMALL(D7:K7,3),21)</f>
        <v>4</v>
      </c>
      <c r="T7">
        <f>21*3-Q7-R7-S7-((3-COUNT(Q7:S7))*21)</f>
        <v>56</v>
      </c>
    </row>
    <row r="8" spans="1:20" ht="12.75" customHeight="1">
      <c r="A8" s="61">
        <f t="shared" si="0"/>
        <v>107</v>
      </c>
      <c r="B8" s="58" t="s">
        <v>94</v>
      </c>
      <c r="C8" s="58" t="s">
        <v>19</v>
      </c>
      <c r="D8" s="55">
        <v>6</v>
      </c>
      <c r="E8" s="53">
        <v>3</v>
      </c>
      <c r="F8" s="55">
        <v>3</v>
      </c>
      <c r="G8" s="53">
        <v>1</v>
      </c>
      <c r="H8" s="56">
        <v>3</v>
      </c>
      <c r="I8" s="56">
        <v>3</v>
      </c>
      <c r="J8" s="56"/>
      <c r="K8" s="57"/>
      <c r="L8" s="53">
        <f t="shared" si="1"/>
        <v>1</v>
      </c>
      <c r="M8" s="53">
        <f t="shared" si="2"/>
        <v>3</v>
      </c>
      <c r="N8" s="53">
        <f t="shared" si="3"/>
        <v>3</v>
      </c>
      <c r="O8" s="59">
        <f t="shared" si="4"/>
        <v>56</v>
      </c>
      <c r="Q8">
        <f t="shared" si="5"/>
        <v>1</v>
      </c>
      <c r="R8">
        <f t="shared" si="6"/>
        <v>3</v>
      </c>
      <c r="S8">
        <f t="shared" si="7"/>
        <v>3</v>
      </c>
      <c r="T8">
        <f t="shared" si="8"/>
        <v>56</v>
      </c>
    </row>
    <row r="9" spans="1:20" ht="12.75" customHeight="1">
      <c r="A9" s="61">
        <f t="shared" si="0"/>
        <v>85</v>
      </c>
      <c r="B9" s="58" t="s">
        <v>95</v>
      </c>
      <c r="C9" s="58" t="s">
        <v>17</v>
      </c>
      <c r="D9" s="63">
        <v>3</v>
      </c>
      <c r="E9" s="58">
        <v>2</v>
      </c>
      <c r="F9" s="63">
        <v>5</v>
      </c>
      <c r="G9" s="58">
        <v>5</v>
      </c>
      <c r="H9" s="64">
        <v>5</v>
      </c>
      <c r="I9" s="64"/>
      <c r="J9" s="64"/>
      <c r="K9" s="65"/>
      <c r="L9" s="53">
        <f t="shared" si="1"/>
        <v>2</v>
      </c>
      <c r="M9" s="53">
        <f t="shared" si="2"/>
        <v>3</v>
      </c>
      <c r="N9" s="53">
        <f t="shared" si="3"/>
        <v>5</v>
      </c>
      <c r="O9" s="59">
        <f t="shared" si="4"/>
        <v>53</v>
      </c>
      <c r="Q9">
        <f t="shared" si="5"/>
        <v>2</v>
      </c>
      <c r="R9">
        <f t="shared" si="6"/>
        <v>3</v>
      </c>
      <c r="S9">
        <f t="shared" si="7"/>
        <v>5</v>
      </c>
      <c r="T9">
        <f t="shared" si="8"/>
        <v>53</v>
      </c>
    </row>
    <row r="10" spans="1:20" ht="12.75" customHeight="1">
      <c r="A10" s="12">
        <f t="shared" si="0"/>
        <v>43</v>
      </c>
      <c r="B10" s="16" t="s">
        <v>125</v>
      </c>
      <c r="C10" s="16" t="s">
        <v>126</v>
      </c>
      <c r="D10" s="17">
        <v>7</v>
      </c>
      <c r="E10" s="16">
        <v>7</v>
      </c>
      <c r="F10" s="17"/>
      <c r="G10" s="16">
        <v>6</v>
      </c>
      <c r="H10" s="18"/>
      <c r="I10" s="18"/>
      <c r="J10" s="18"/>
      <c r="K10" s="19"/>
      <c r="L10" s="6">
        <f t="shared" si="1"/>
        <v>6</v>
      </c>
      <c r="M10" s="6">
        <f t="shared" si="2"/>
        <v>7</v>
      </c>
      <c r="N10" s="6">
        <f t="shared" si="3"/>
        <v>7</v>
      </c>
      <c r="O10" s="7">
        <f t="shared" si="4"/>
        <v>43</v>
      </c>
      <c r="Q10">
        <f t="shared" si="5"/>
        <v>6</v>
      </c>
      <c r="R10">
        <f t="shared" si="6"/>
        <v>7</v>
      </c>
      <c r="S10">
        <f t="shared" si="7"/>
        <v>7</v>
      </c>
      <c r="T10">
        <f t="shared" si="8"/>
        <v>43</v>
      </c>
    </row>
    <row r="11" spans="1:20" ht="12.75" customHeight="1">
      <c r="A11" s="12">
        <f t="shared" si="0"/>
        <v>34</v>
      </c>
      <c r="B11" s="58" t="s">
        <v>96</v>
      </c>
      <c r="C11" s="58" t="s">
        <v>17</v>
      </c>
      <c r="D11" s="17">
        <v>2</v>
      </c>
      <c r="E11" s="16"/>
      <c r="F11" s="17"/>
      <c r="G11" s="16"/>
      <c r="H11" s="18">
        <v>6</v>
      </c>
      <c r="I11" s="18"/>
      <c r="J11" s="18"/>
      <c r="K11" s="19"/>
      <c r="L11" s="6">
        <f t="shared" si="1"/>
        <v>2</v>
      </c>
      <c r="M11" s="6">
        <f t="shared" si="2"/>
        <v>6</v>
      </c>
      <c r="N11" s="6" t="str">
        <f t="shared" si="3"/>
        <v> </v>
      </c>
      <c r="O11" s="7">
        <f t="shared" si="4"/>
        <v>34</v>
      </c>
      <c r="Q11">
        <f t="shared" si="5"/>
        <v>2</v>
      </c>
      <c r="R11">
        <f t="shared" si="6"/>
        <v>6</v>
      </c>
      <c r="S11">
        <f t="shared" si="7"/>
        <v>21</v>
      </c>
      <c r="T11">
        <f t="shared" si="8"/>
        <v>34</v>
      </c>
    </row>
    <row r="12" spans="1:20" ht="12.75" customHeight="1">
      <c r="A12" s="12">
        <f t="shared" si="0"/>
        <v>15</v>
      </c>
      <c r="B12" s="16" t="s">
        <v>135</v>
      </c>
      <c r="C12" s="16" t="s">
        <v>136</v>
      </c>
      <c r="D12" s="17"/>
      <c r="E12" s="16">
        <v>6</v>
      </c>
      <c r="F12" s="17"/>
      <c r="G12" s="16"/>
      <c r="H12" s="18"/>
      <c r="I12" s="18"/>
      <c r="J12" s="18"/>
      <c r="K12" s="19"/>
      <c r="L12" s="6">
        <f t="shared" si="1"/>
        <v>6</v>
      </c>
      <c r="M12" s="6" t="str">
        <f t="shared" si="2"/>
        <v> </v>
      </c>
      <c r="N12" s="6" t="str">
        <f t="shared" si="3"/>
        <v> </v>
      </c>
      <c r="O12" s="7">
        <f t="shared" si="4"/>
        <v>15</v>
      </c>
      <c r="Q12">
        <f t="shared" si="5"/>
        <v>6</v>
      </c>
      <c r="R12">
        <f t="shared" si="6"/>
        <v>21</v>
      </c>
      <c r="S12">
        <f t="shared" si="7"/>
        <v>21</v>
      </c>
      <c r="T12">
        <f t="shared" si="8"/>
        <v>15</v>
      </c>
    </row>
    <row r="13" spans="1:20" ht="12.75" customHeight="1" thickBot="1">
      <c r="A13" s="20">
        <f t="shared" si="0"/>
        <v>0</v>
      </c>
      <c r="B13" s="21"/>
      <c r="C13" s="21"/>
      <c r="D13" s="22"/>
      <c r="E13" s="21"/>
      <c r="F13" s="22"/>
      <c r="G13" s="21"/>
      <c r="H13" s="23"/>
      <c r="I13" s="23"/>
      <c r="J13" s="23"/>
      <c r="K13" s="24"/>
      <c r="L13" s="25" t="str">
        <f t="shared" si="1"/>
        <v> </v>
      </c>
      <c r="M13" s="21" t="str">
        <f t="shared" si="2"/>
        <v> </v>
      </c>
      <c r="N13" s="21" t="str">
        <f t="shared" si="3"/>
        <v> </v>
      </c>
      <c r="O13" s="26" t="str">
        <f t="shared" si="4"/>
        <v> </v>
      </c>
      <c r="Q13">
        <f t="shared" si="5"/>
        <v>21</v>
      </c>
      <c r="R13">
        <f t="shared" si="6"/>
        <v>21</v>
      </c>
      <c r="S13">
        <f t="shared" si="7"/>
        <v>21</v>
      </c>
      <c r="T13">
        <f t="shared" si="8"/>
        <v>0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printOptions/>
  <pageMargins left="0.75" right="0.75" top="1" bottom="1" header="0.5" footer="0.5"/>
  <pageSetup fitToHeight="1" fitToWidth="1" horizontalDpi="600" verticalDpi="600" orientation="landscape" paperSize="9" scale="86" r:id="rId1"/>
  <headerFooter alignWithMargins="0">
    <oddFooter>&amp;C&amp;"Verdana,Normal"www.oslosportsfiskere.no/isfiske/NC2007.xls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workbookViewId="0" topLeftCell="A1">
      <selection activeCell="A1" sqref="A1"/>
    </sheetView>
  </sheetViews>
  <sheetFormatPr defaultColWidth="12" defaultRowHeight="12.75"/>
  <cols>
    <col min="1" max="1" width="7" style="0" customWidth="1"/>
    <col min="2" max="2" width="24.83203125" style="0" customWidth="1"/>
    <col min="3" max="3" width="22.83203125" style="0" customWidth="1"/>
    <col min="4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13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0"/>
      <c r="B2" s="41"/>
      <c r="C2" s="41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5.75" customHeight="1">
      <c r="A3" s="35"/>
      <c r="B3" s="36"/>
      <c r="C3" s="36"/>
      <c r="D3" s="67" t="s">
        <v>8</v>
      </c>
      <c r="E3" s="67" t="s">
        <v>10</v>
      </c>
      <c r="F3" s="67" t="s">
        <v>145</v>
      </c>
      <c r="G3" s="67" t="s">
        <v>6</v>
      </c>
      <c r="H3" s="67" t="s">
        <v>7</v>
      </c>
      <c r="I3" s="67" t="s">
        <v>164</v>
      </c>
      <c r="J3" s="36"/>
      <c r="K3" s="37" t="s">
        <v>5</v>
      </c>
      <c r="L3" s="44"/>
      <c r="M3" s="37"/>
      <c r="N3" s="37"/>
      <c r="O3" s="38"/>
    </row>
    <row r="4" spans="1:15" ht="15.75" customHeight="1" thickBot="1">
      <c r="A4" s="20" t="s">
        <v>0</v>
      </c>
      <c r="B4" s="32" t="s">
        <v>1</v>
      </c>
      <c r="C4" s="32" t="s">
        <v>2</v>
      </c>
      <c r="D4" s="49">
        <v>39432</v>
      </c>
      <c r="E4" s="49">
        <v>39453</v>
      </c>
      <c r="F4" s="49">
        <v>39467</v>
      </c>
      <c r="G4" s="49">
        <v>39505</v>
      </c>
      <c r="H4" s="49">
        <v>39481</v>
      </c>
      <c r="I4" s="49">
        <v>39488</v>
      </c>
      <c r="J4" s="49"/>
      <c r="K4" s="50"/>
      <c r="L4" s="13" t="s">
        <v>4</v>
      </c>
      <c r="M4" s="14"/>
      <c r="N4" s="14"/>
      <c r="O4" s="15"/>
    </row>
    <row r="5" spans="1:20" ht="12.75" customHeight="1">
      <c r="A5" s="77">
        <f aca="true" t="shared" si="0" ref="A5:A20">21*8-D5-E5-F5-G5-H5-I5-J5-K5-((8-COUNT(D5:K5))*21)</f>
        <v>111</v>
      </c>
      <c r="B5" s="56" t="s">
        <v>42</v>
      </c>
      <c r="C5" s="53" t="s">
        <v>19</v>
      </c>
      <c r="D5" s="55">
        <v>1</v>
      </c>
      <c r="E5" s="53">
        <v>1</v>
      </c>
      <c r="F5" s="55">
        <v>1</v>
      </c>
      <c r="G5" s="53">
        <v>3</v>
      </c>
      <c r="H5" s="56">
        <v>4</v>
      </c>
      <c r="I5" s="56">
        <v>5</v>
      </c>
      <c r="J5" s="56"/>
      <c r="K5" s="57"/>
      <c r="L5" s="53">
        <f aca="true" t="shared" si="1" ref="L5:L20">IF(Q5&gt;20," ",Q5)</f>
        <v>1</v>
      </c>
      <c r="M5" s="53">
        <f aca="true" t="shared" si="2" ref="M5:M20">IF(R5&gt;20," ",R5)</f>
        <v>1</v>
      </c>
      <c r="N5" s="53">
        <f aca="true" t="shared" si="3" ref="N5:N20">IF(S5&gt;20," ",S5)</f>
        <v>1</v>
      </c>
      <c r="O5" s="59">
        <f aca="true" t="shared" si="4" ref="O5:O20">IF(T5&lt;1," ",T5)</f>
        <v>60</v>
      </c>
      <c r="Q5">
        <f aca="true" t="shared" si="5" ref="Q5:Q20">IF(COUNT(D5:K5)&gt;0,SMALL(D5:K5,1),21)</f>
        <v>1</v>
      </c>
      <c r="R5">
        <f aca="true" t="shared" si="6" ref="R5:R20">IF(COUNT(D5:K5)&gt;1,SMALL(D5:K5,2),21)</f>
        <v>1</v>
      </c>
      <c r="S5">
        <f aca="true" t="shared" si="7" ref="S5:S20">IF(COUNT(D5:K5)&gt;2,SMALL(D5:K5,3),21)</f>
        <v>1</v>
      </c>
      <c r="T5">
        <f aca="true" t="shared" si="8" ref="T5:T20">21*3-Q5-R5-S5-((3-COUNT(Q5:S5))*21)</f>
        <v>60</v>
      </c>
    </row>
    <row r="6" spans="1:20" ht="12.75" customHeight="1">
      <c r="A6" s="85">
        <f t="shared" si="0"/>
        <v>108</v>
      </c>
      <c r="B6" s="64" t="s">
        <v>72</v>
      </c>
      <c r="C6" s="58" t="s">
        <v>19</v>
      </c>
      <c r="D6" s="55">
        <v>4</v>
      </c>
      <c r="E6" s="53">
        <v>2</v>
      </c>
      <c r="F6" s="55">
        <v>4</v>
      </c>
      <c r="G6" s="53">
        <v>6</v>
      </c>
      <c r="H6" s="56">
        <v>1</v>
      </c>
      <c r="I6" s="56">
        <v>1</v>
      </c>
      <c r="J6" s="56"/>
      <c r="K6" s="57"/>
      <c r="L6" s="53">
        <f t="shared" si="1"/>
        <v>1</v>
      </c>
      <c r="M6" s="53">
        <f t="shared" si="2"/>
        <v>1</v>
      </c>
      <c r="N6" s="53">
        <f t="shared" si="3"/>
        <v>2</v>
      </c>
      <c r="O6" s="59">
        <f t="shared" si="4"/>
        <v>59</v>
      </c>
      <c r="Q6">
        <f t="shared" si="5"/>
        <v>1</v>
      </c>
      <c r="R6">
        <f t="shared" si="6"/>
        <v>1</v>
      </c>
      <c r="S6">
        <f t="shared" si="7"/>
        <v>2</v>
      </c>
      <c r="T6">
        <f t="shared" si="8"/>
        <v>59</v>
      </c>
    </row>
    <row r="7" spans="1:20" ht="12.75" customHeight="1">
      <c r="A7" s="66">
        <f t="shared" si="0"/>
        <v>95</v>
      </c>
      <c r="B7" s="64" t="s">
        <v>97</v>
      </c>
      <c r="C7" s="58" t="s">
        <v>37</v>
      </c>
      <c r="D7" s="55">
        <v>3</v>
      </c>
      <c r="E7" s="53"/>
      <c r="F7" s="55">
        <v>2</v>
      </c>
      <c r="G7" s="53">
        <v>1</v>
      </c>
      <c r="H7" s="56">
        <v>2</v>
      </c>
      <c r="I7" s="56">
        <v>2</v>
      </c>
      <c r="J7" s="56"/>
      <c r="K7" s="57"/>
      <c r="L7" s="53">
        <f t="shared" si="1"/>
        <v>1</v>
      </c>
      <c r="M7" s="53">
        <f t="shared" si="2"/>
        <v>2</v>
      </c>
      <c r="N7" s="53">
        <f t="shared" si="3"/>
        <v>2</v>
      </c>
      <c r="O7" s="59">
        <f t="shared" si="4"/>
        <v>58</v>
      </c>
      <c r="Q7">
        <f t="shared" si="5"/>
        <v>1</v>
      </c>
      <c r="R7">
        <f t="shared" si="6"/>
        <v>2</v>
      </c>
      <c r="S7">
        <f t="shared" si="7"/>
        <v>2</v>
      </c>
      <c r="T7">
        <f t="shared" si="8"/>
        <v>58</v>
      </c>
    </row>
    <row r="8" spans="1:20" ht="12.75" customHeight="1">
      <c r="A8" s="30">
        <f t="shared" si="0"/>
        <v>70</v>
      </c>
      <c r="B8" s="18" t="s">
        <v>99</v>
      </c>
      <c r="C8" s="16" t="s">
        <v>19</v>
      </c>
      <c r="D8" s="17">
        <v>7</v>
      </c>
      <c r="E8" s="16"/>
      <c r="F8" s="17">
        <v>5</v>
      </c>
      <c r="G8" s="16">
        <v>10</v>
      </c>
      <c r="H8" s="18">
        <v>6</v>
      </c>
      <c r="I8" s="18">
        <v>7</v>
      </c>
      <c r="J8" s="18"/>
      <c r="K8" s="19"/>
      <c r="L8" s="6">
        <f t="shared" si="1"/>
        <v>5</v>
      </c>
      <c r="M8" s="6">
        <f t="shared" si="2"/>
        <v>6</v>
      </c>
      <c r="N8" s="6">
        <f t="shared" si="3"/>
        <v>7</v>
      </c>
      <c r="O8" s="7">
        <f t="shared" si="4"/>
        <v>45</v>
      </c>
      <c r="Q8">
        <f t="shared" si="5"/>
        <v>5</v>
      </c>
      <c r="R8">
        <f t="shared" si="6"/>
        <v>6</v>
      </c>
      <c r="S8">
        <f t="shared" si="7"/>
        <v>7</v>
      </c>
      <c r="T8">
        <f t="shared" si="8"/>
        <v>45</v>
      </c>
    </row>
    <row r="9" spans="1:20" ht="12.75" customHeight="1">
      <c r="A9" s="30">
        <f t="shared" si="0"/>
        <v>67</v>
      </c>
      <c r="B9" s="18" t="s">
        <v>143</v>
      </c>
      <c r="C9" s="16" t="s">
        <v>144</v>
      </c>
      <c r="D9" s="17"/>
      <c r="E9" s="16">
        <v>5</v>
      </c>
      <c r="F9" s="17"/>
      <c r="G9" s="16">
        <v>4</v>
      </c>
      <c r="H9" s="18">
        <v>5</v>
      </c>
      <c r="I9" s="18">
        <v>3</v>
      </c>
      <c r="J9" s="18"/>
      <c r="K9" s="19"/>
      <c r="L9" s="6">
        <f t="shared" si="1"/>
        <v>3</v>
      </c>
      <c r="M9" s="6">
        <f t="shared" si="2"/>
        <v>4</v>
      </c>
      <c r="N9" s="6">
        <f t="shared" si="3"/>
        <v>5</v>
      </c>
      <c r="O9" s="7">
        <f t="shared" si="4"/>
        <v>51</v>
      </c>
      <c r="Q9">
        <f t="shared" si="5"/>
        <v>3</v>
      </c>
      <c r="R9">
        <f t="shared" si="6"/>
        <v>4</v>
      </c>
      <c r="S9">
        <f t="shared" si="7"/>
        <v>5</v>
      </c>
      <c r="T9">
        <f t="shared" si="8"/>
        <v>51</v>
      </c>
    </row>
    <row r="10" spans="1:20" ht="12.75" customHeight="1">
      <c r="A10" s="30">
        <f t="shared" si="0"/>
        <v>51</v>
      </c>
      <c r="B10" s="18" t="s">
        <v>142</v>
      </c>
      <c r="C10" s="16" t="s">
        <v>44</v>
      </c>
      <c r="D10" s="17">
        <v>6</v>
      </c>
      <c r="E10" s="16">
        <v>4</v>
      </c>
      <c r="F10" s="17"/>
      <c r="G10" s="16">
        <v>2</v>
      </c>
      <c r="H10" s="18"/>
      <c r="I10" s="18"/>
      <c r="J10" s="18"/>
      <c r="K10" s="19"/>
      <c r="L10" s="6">
        <f t="shared" si="1"/>
        <v>2</v>
      </c>
      <c r="M10" s="6">
        <f t="shared" si="2"/>
        <v>4</v>
      </c>
      <c r="N10" s="6">
        <f t="shared" si="3"/>
        <v>6</v>
      </c>
      <c r="O10" s="7">
        <f t="shared" si="4"/>
        <v>51</v>
      </c>
      <c r="Q10">
        <f t="shared" si="5"/>
        <v>2</v>
      </c>
      <c r="R10">
        <f t="shared" si="6"/>
        <v>4</v>
      </c>
      <c r="S10">
        <f t="shared" si="7"/>
        <v>6</v>
      </c>
      <c r="T10">
        <f t="shared" si="8"/>
        <v>51</v>
      </c>
    </row>
    <row r="11" spans="1:20" ht="12.75" customHeight="1">
      <c r="A11" s="30">
        <f t="shared" si="0"/>
        <v>49</v>
      </c>
      <c r="B11" s="18" t="s">
        <v>127</v>
      </c>
      <c r="C11" s="16" t="s">
        <v>126</v>
      </c>
      <c r="D11" s="17">
        <v>2</v>
      </c>
      <c r="E11" s="16">
        <v>3</v>
      </c>
      <c r="F11" s="17"/>
      <c r="G11" s="16">
        <v>9</v>
      </c>
      <c r="H11" s="18"/>
      <c r="I11" s="18"/>
      <c r="J11" s="18"/>
      <c r="K11" s="19"/>
      <c r="L11" s="6">
        <f t="shared" si="1"/>
        <v>2</v>
      </c>
      <c r="M11" s="6">
        <f t="shared" si="2"/>
        <v>3</v>
      </c>
      <c r="N11" s="6">
        <f t="shared" si="3"/>
        <v>9</v>
      </c>
      <c r="O11" s="7">
        <f t="shared" si="4"/>
        <v>49</v>
      </c>
      <c r="Q11">
        <f t="shared" si="5"/>
        <v>2</v>
      </c>
      <c r="R11">
        <f t="shared" si="6"/>
        <v>3</v>
      </c>
      <c r="S11">
        <f t="shared" si="7"/>
        <v>9</v>
      </c>
      <c r="T11">
        <f t="shared" si="8"/>
        <v>49</v>
      </c>
    </row>
    <row r="12" spans="1:20" ht="12.75" customHeight="1">
      <c r="A12" s="30">
        <f t="shared" si="0"/>
        <v>49</v>
      </c>
      <c r="B12" s="18" t="s">
        <v>155</v>
      </c>
      <c r="C12" s="16" t="s">
        <v>98</v>
      </c>
      <c r="D12" s="17"/>
      <c r="E12" s="16"/>
      <c r="F12" s="17"/>
      <c r="G12" s="16">
        <v>7</v>
      </c>
      <c r="H12" s="18">
        <v>3</v>
      </c>
      <c r="I12" s="18">
        <v>4</v>
      </c>
      <c r="J12" s="18"/>
      <c r="K12" s="19"/>
      <c r="L12" s="6">
        <f t="shared" si="1"/>
        <v>3</v>
      </c>
      <c r="M12" s="6">
        <f t="shared" si="2"/>
        <v>4</v>
      </c>
      <c r="N12" s="6">
        <f t="shared" si="3"/>
        <v>7</v>
      </c>
      <c r="O12" s="7">
        <f t="shared" si="4"/>
        <v>49</v>
      </c>
      <c r="Q12">
        <f t="shared" si="5"/>
        <v>3</v>
      </c>
      <c r="R12">
        <f t="shared" si="6"/>
        <v>4</v>
      </c>
      <c r="S12">
        <f t="shared" si="7"/>
        <v>7</v>
      </c>
      <c r="T12">
        <f t="shared" si="8"/>
        <v>49</v>
      </c>
    </row>
    <row r="13" spans="1:20" ht="12.75" customHeight="1">
      <c r="A13" s="66">
        <f t="shared" si="0"/>
        <v>18</v>
      </c>
      <c r="B13" s="64" t="s">
        <v>56</v>
      </c>
      <c r="C13" s="58" t="s">
        <v>160</v>
      </c>
      <c r="D13" s="62"/>
      <c r="E13" s="58"/>
      <c r="F13" s="63">
        <v>3</v>
      </c>
      <c r="G13" s="58"/>
      <c r="H13" s="64"/>
      <c r="I13" s="64"/>
      <c r="J13" s="64"/>
      <c r="K13" s="65"/>
      <c r="L13" s="53">
        <f t="shared" si="1"/>
        <v>3</v>
      </c>
      <c r="M13" s="53" t="str">
        <f t="shared" si="2"/>
        <v> </v>
      </c>
      <c r="N13" s="53" t="str">
        <f t="shared" si="3"/>
        <v> </v>
      </c>
      <c r="O13" s="59">
        <f t="shared" si="4"/>
        <v>18</v>
      </c>
      <c r="Q13">
        <f t="shared" si="5"/>
        <v>3</v>
      </c>
      <c r="R13">
        <f t="shared" si="6"/>
        <v>21</v>
      </c>
      <c r="S13">
        <f t="shared" si="7"/>
        <v>21</v>
      </c>
      <c r="T13">
        <f t="shared" si="8"/>
        <v>18</v>
      </c>
    </row>
    <row r="14" spans="1:20" ht="12.75" customHeight="1">
      <c r="A14" s="30">
        <f t="shared" si="0"/>
        <v>16</v>
      </c>
      <c r="B14" s="18" t="s">
        <v>153</v>
      </c>
      <c r="C14" s="16" t="s">
        <v>154</v>
      </c>
      <c r="D14" s="17"/>
      <c r="E14" s="16"/>
      <c r="F14" s="17"/>
      <c r="G14" s="16">
        <v>5</v>
      </c>
      <c r="H14" s="18"/>
      <c r="I14" s="18"/>
      <c r="J14" s="18"/>
      <c r="K14" s="19"/>
      <c r="L14" s="6">
        <f t="shared" si="1"/>
        <v>5</v>
      </c>
      <c r="M14" s="6" t="str">
        <f t="shared" si="2"/>
        <v> </v>
      </c>
      <c r="N14" s="6" t="str">
        <f t="shared" si="3"/>
        <v> </v>
      </c>
      <c r="O14" s="7">
        <f t="shared" si="4"/>
        <v>16</v>
      </c>
      <c r="Q14">
        <f t="shared" si="5"/>
        <v>5</v>
      </c>
      <c r="R14">
        <f t="shared" si="6"/>
        <v>21</v>
      </c>
      <c r="S14">
        <f t="shared" si="7"/>
        <v>21</v>
      </c>
      <c r="T14">
        <f t="shared" si="8"/>
        <v>16</v>
      </c>
    </row>
    <row r="15" spans="1:20" ht="12.75" customHeight="1">
      <c r="A15" s="30">
        <f t="shared" si="0"/>
        <v>16</v>
      </c>
      <c r="B15" s="18" t="s">
        <v>128</v>
      </c>
      <c r="C15" s="16" t="s">
        <v>28</v>
      </c>
      <c r="D15" s="17">
        <v>5</v>
      </c>
      <c r="E15" s="16"/>
      <c r="F15" s="17"/>
      <c r="G15" s="16"/>
      <c r="H15" s="18"/>
      <c r="I15" s="18"/>
      <c r="J15" s="18"/>
      <c r="K15" s="19"/>
      <c r="L15" s="6">
        <f t="shared" si="1"/>
        <v>5</v>
      </c>
      <c r="M15" s="6" t="str">
        <f t="shared" si="2"/>
        <v> </v>
      </c>
      <c r="N15" s="6" t="str">
        <f t="shared" si="3"/>
        <v> </v>
      </c>
      <c r="O15" s="7">
        <f t="shared" si="4"/>
        <v>16</v>
      </c>
      <c r="Q15">
        <f t="shared" si="5"/>
        <v>5</v>
      </c>
      <c r="R15">
        <f t="shared" si="6"/>
        <v>21</v>
      </c>
      <c r="S15">
        <f t="shared" si="7"/>
        <v>21</v>
      </c>
      <c r="T15">
        <f t="shared" si="8"/>
        <v>16</v>
      </c>
    </row>
    <row r="16" spans="1:20" ht="12.75" customHeight="1">
      <c r="A16" s="30">
        <f t="shared" si="0"/>
        <v>15</v>
      </c>
      <c r="B16" s="18" t="s">
        <v>175</v>
      </c>
      <c r="C16" s="16"/>
      <c r="D16" s="17"/>
      <c r="E16" s="16"/>
      <c r="F16" s="17"/>
      <c r="G16" s="16"/>
      <c r="H16" s="18"/>
      <c r="I16" s="18">
        <v>6</v>
      </c>
      <c r="J16" s="18"/>
      <c r="K16" s="19"/>
      <c r="L16" s="6">
        <f t="shared" si="1"/>
        <v>6</v>
      </c>
      <c r="M16" s="6" t="str">
        <f t="shared" si="2"/>
        <v> </v>
      </c>
      <c r="N16" s="6" t="str">
        <f t="shared" si="3"/>
        <v> </v>
      </c>
      <c r="O16" s="7">
        <f t="shared" si="4"/>
        <v>15</v>
      </c>
      <c r="Q16">
        <f t="shared" si="5"/>
        <v>6</v>
      </c>
      <c r="R16">
        <f t="shared" si="6"/>
        <v>21</v>
      </c>
      <c r="S16">
        <f t="shared" si="7"/>
        <v>21</v>
      </c>
      <c r="T16">
        <f t="shared" si="8"/>
        <v>15</v>
      </c>
    </row>
    <row r="17" spans="1:20" ht="12.75" customHeight="1">
      <c r="A17" s="66">
        <f t="shared" si="0"/>
        <v>13</v>
      </c>
      <c r="B17" s="64" t="s">
        <v>161</v>
      </c>
      <c r="C17" s="58" t="s">
        <v>162</v>
      </c>
      <c r="D17" s="63"/>
      <c r="E17" s="58"/>
      <c r="F17" s="63"/>
      <c r="G17" s="58">
        <v>8</v>
      </c>
      <c r="H17" s="64"/>
      <c r="I17" s="64"/>
      <c r="J17" s="64"/>
      <c r="K17" s="65"/>
      <c r="L17" s="53">
        <f t="shared" si="1"/>
        <v>8</v>
      </c>
      <c r="M17" s="53" t="str">
        <f t="shared" si="2"/>
        <v> </v>
      </c>
      <c r="N17" s="53" t="str">
        <f t="shared" si="3"/>
        <v> </v>
      </c>
      <c r="O17" s="59">
        <f t="shared" si="4"/>
        <v>13</v>
      </c>
      <c r="Q17">
        <f t="shared" si="5"/>
        <v>8</v>
      </c>
      <c r="R17">
        <f t="shared" si="6"/>
        <v>21</v>
      </c>
      <c r="S17">
        <f t="shared" si="7"/>
        <v>21</v>
      </c>
      <c r="T17">
        <f t="shared" si="8"/>
        <v>13</v>
      </c>
    </row>
    <row r="18" spans="1:20" ht="12.75" customHeight="1">
      <c r="A18" s="30">
        <f t="shared" si="0"/>
        <v>13</v>
      </c>
      <c r="B18" s="18" t="s">
        <v>129</v>
      </c>
      <c r="C18" s="16" t="s">
        <v>50</v>
      </c>
      <c r="D18" s="17">
        <v>8</v>
      </c>
      <c r="E18" s="16"/>
      <c r="F18" s="17"/>
      <c r="G18" s="16"/>
      <c r="H18" s="18"/>
      <c r="I18" s="18"/>
      <c r="J18" s="18"/>
      <c r="K18" s="19"/>
      <c r="L18" s="6">
        <f t="shared" si="1"/>
        <v>8</v>
      </c>
      <c r="M18" s="6" t="str">
        <f t="shared" si="2"/>
        <v> </v>
      </c>
      <c r="N18" s="6" t="str">
        <f t="shared" si="3"/>
        <v> </v>
      </c>
      <c r="O18" s="7">
        <f t="shared" si="4"/>
        <v>13</v>
      </c>
      <c r="Q18">
        <f t="shared" si="5"/>
        <v>8</v>
      </c>
      <c r="R18">
        <f t="shared" si="6"/>
        <v>21</v>
      </c>
      <c r="S18">
        <f t="shared" si="7"/>
        <v>21</v>
      </c>
      <c r="T18">
        <f t="shared" si="8"/>
        <v>13</v>
      </c>
    </row>
    <row r="19" spans="1:20" ht="12.75" customHeight="1">
      <c r="A19" s="30">
        <f>21*8-D19-E19-F19-G19-H19-I19-J19-K19-((8-COUNT(D19:K19))*21)</f>
        <v>12</v>
      </c>
      <c r="B19" s="18" t="s">
        <v>130</v>
      </c>
      <c r="C19" s="16" t="s">
        <v>44</v>
      </c>
      <c r="D19" s="17">
        <v>9</v>
      </c>
      <c r="E19" s="16"/>
      <c r="F19" s="17"/>
      <c r="G19" s="16"/>
      <c r="H19" s="18"/>
      <c r="I19" s="18"/>
      <c r="J19" s="18"/>
      <c r="K19" s="19"/>
      <c r="L19" s="6">
        <f>IF(Q19&gt;20," ",Q19)</f>
        <v>9</v>
      </c>
      <c r="M19" s="6" t="str">
        <f>IF(R19&gt;20," ",R19)</f>
        <v> </v>
      </c>
      <c r="N19" s="6" t="str">
        <f>IF(S19&gt;20," ",S19)</f>
        <v> </v>
      </c>
      <c r="O19" s="7">
        <f>IF(T19&lt;1," ",T19)</f>
        <v>12</v>
      </c>
      <c r="Q19">
        <f>IF(COUNT(D19:K19)&gt;0,SMALL(D19:K19,1),21)</f>
        <v>9</v>
      </c>
      <c r="R19">
        <f>IF(COUNT(D19:K19)&gt;1,SMALL(D19:K19,2),21)</f>
        <v>21</v>
      </c>
      <c r="S19">
        <f>IF(COUNT(D19:K19)&gt;2,SMALL(D19:K19,3),21)</f>
        <v>21</v>
      </c>
      <c r="T19">
        <f>21*3-Q19-R19-S19-((3-COUNT(Q19:S19))*21)</f>
        <v>12</v>
      </c>
    </row>
    <row r="20" spans="1:20" ht="12.75" customHeight="1" thickBot="1">
      <c r="A20" s="34">
        <f t="shared" si="0"/>
        <v>0</v>
      </c>
      <c r="B20" s="33"/>
      <c r="C20" s="32"/>
      <c r="D20" s="22"/>
      <c r="E20" s="21"/>
      <c r="F20" s="22"/>
      <c r="G20" s="21"/>
      <c r="H20" s="23"/>
      <c r="I20" s="23"/>
      <c r="J20" s="23"/>
      <c r="K20" s="24"/>
      <c r="L20" s="25" t="str">
        <f t="shared" si="1"/>
        <v> </v>
      </c>
      <c r="M20" s="21" t="str">
        <f t="shared" si="2"/>
        <v> </v>
      </c>
      <c r="N20" s="21" t="str">
        <f t="shared" si="3"/>
        <v> </v>
      </c>
      <c r="O20" s="26" t="str">
        <f t="shared" si="4"/>
        <v> </v>
      </c>
      <c r="Q20">
        <f t="shared" si="5"/>
        <v>21</v>
      </c>
      <c r="R20">
        <f t="shared" si="6"/>
        <v>21</v>
      </c>
      <c r="S20">
        <f t="shared" si="7"/>
        <v>21</v>
      </c>
      <c r="T20">
        <f t="shared" si="8"/>
        <v>0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printOptions/>
  <pageMargins left="0.75" right="0.75" top="1" bottom="1" header="0.5" footer="0.5"/>
  <pageSetup fitToHeight="2" fitToWidth="1" horizontalDpi="600" verticalDpi="600" orientation="landscape" paperSize="9" scale="85" r:id="rId1"/>
  <headerFooter alignWithMargins="0">
    <oddFooter>&amp;C&amp;"Verdana,Normal"www.oslosportsfiskere.no/isfiske/NC2007.xls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B5" sqref="B5"/>
    </sheetView>
  </sheetViews>
  <sheetFormatPr defaultColWidth="12" defaultRowHeight="12.75"/>
  <cols>
    <col min="1" max="1" width="7" style="0" customWidth="1"/>
    <col min="2" max="3" width="22.83203125" style="0" customWidth="1"/>
    <col min="4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14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0"/>
      <c r="B2" s="41"/>
      <c r="C2" s="41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5.75" customHeight="1">
      <c r="A3" s="35"/>
      <c r="B3" s="36"/>
      <c r="C3" s="36"/>
      <c r="D3" s="67" t="s">
        <v>8</v>
      </c>
      <c r="E3" s="67" t="s">
        <v>10</v>
      </c>
      <c r="F3" s="67" t="s">
        <v>145</v>
      </c>
      <c r="G3" s="67" t="s">
        <v>6</v>
      </c>
      <c r="H3" s="67" t="s">
        <v>7</v>
      </c>
      <c r="I3" s="67" t="s">
        <v>164</v>
      </c>
      <c r="J3" s="36"/>
      <c r="K3" s="37" t="s">
        <v>5</v>
      </c>
      <c r="L3" s="44"/>
      <c r="M3" s="37"/>
      <c r="N3" s="37"/>
      <c r="O3" s="38"/>
    </row>
    <row r="4" spans="1:15" ht="15.75" customHeight="1" thickBot="1">
      <c r="A4" s="20" t="s">
        <v>0</v>
      </c>
      <c r="B4" s="32" t="s">
        <v>1</v>
      </c>
      <c r="C4" s="32" t="s">
        <v>2</v>
      </c>
      <c r="D4" s="49">
        <v>39432</v>
      </c>
      <c r="E4" s="49">
        <v>39453</v>
      </c>
      <c r="F4" s="49">
        <v>39467</v>
      </c>
      <c r="G4" s="49">
        <v>39505</v>
      </c>
      <c r="H4" s="49">
        <v>39481</v>
      </c>
      <c r="I4" s="49">
        <v>39488</v>
      </c>
      <c r="J4" s="49"/>
      <c r="K4" s="50"/>
      <c r="L4" s="13" t="s">
        <v>4</v>
      </c>
      <c r="M4" s="14"/>
      <c r="N4" s="14"/>
      <c r="O4" s="15"/>
    </row>
    <row r="5" spans="1:20" ht="12.75" customHeight="1">
      <c r="A5" s="68">
        <f aca="true" t="shared" si="0" ref="A5:A37">21*8-D5-E5-F5-G5-H5-I5-J5-K5-((8-COUNT(D5:K5))*21)</f>
        <v>106</v>
      </c>
      <c r="B5" s="53" t="s">
        <v>100</v>
      </c>
      <c r="C5" s="53" t="s">
        <v>31</v>
      </c>
      <c r="D5" s="55">
        <v>2</v>
      </c>
      <c r="E5" s="53">
        <v>4</v>
      </c>
      <c r="F5" s="55">
        <v>1</v>
      </c>
      <c r="G5" s="53">
        <v>1</v>
      </c>
      <c r="H5" s="56">
        <v>11</v>
      </c>
      <c r="I5" s="56">
        <v>1</v>
      </c>
      <c r="J5" s="56"/>
      <c r="K5" s="57"/>
      <c r="L5" s="53">
        <f aca="true" t="shared" si="1" ref="L5:L37">IF(Q5&gt;20," ",Q5)</f>
        <v>1</v>
      </c>
      <c r="M5" s="53">
        <f aca="true" t="shared" si="2" ref="M5:M37">IF(R5&gt;20," ",R5)</f>
        <v>1</v>
      </c>
      <c r="N5" s="53">
        <f aca="true" t="shared" si="3" ref="N5:N37">IF(S5&gt;20," ",S5)</f>
        <v>1</v>
      </c>
      <c r="O5" s="59">
        <f aca="true" t="shared" si="4" ref="O5:O37">IF(T5&lt;1," ",T5)</f>
        <v>60</v>
      </c>
      <c r="Q5">
        <f aca="true" t="shared" si="5" ref="Q5:Q37">IF(COUNT(D5:K5)&gt;0,SMALL(D5:K5,1),21)</f>
        <v>1</v>
      </c>
      <c r="R5">
        <f aca="true" t="shared" si="6" ref="R5:R37">IF(COUNT(D5:K5)&gt;1,SMALL(D5:K5,2),21)</f>
        <v>1</v>
      </c>
      <c r="S5">
        <f aca="true" t="shared" si="7" ref="S5:S37">IF(COUNT(D5:K5)&gt;2,SMALL(D5:K5,3),21)</f>
        <v>1</v>
      </c>
      <c r="T5">
        <f aca="true" t="shared" si="8" ref="T5:T37">21*3-Q5-R5-S5-((3-COUNT(Q5:S5))*21)</f>
        <v>60</v>
      </c>
    </row>
    <row r="6" spans="1:20" ht="12.75" customHeight="1">
      <c r="A6" s="60">
        <f t="shared" si="0"/>
        <v>101</v>
      </c>
      <c r="B6" s="53" t="s">
        <v>59</v>
      </c>
      <c r="C6" s="53" t="s">
        <v>60</v>
      </c>
      <c r="D6" s="55">
        <v>4</v>
      </c>
      <c r="E6" s="53">
        <v>2</v>
      </c>
      <c r="F6" s="55">
        <v>4</v>
      </c>
      <c r="G6" s="53">
        <v>2</v>
      </c>
      <c r="H6" s="56">
        <v>5</v>
      </c>
      <c r="I6" s="56">
        <v>8</v>
      </c>
      <c r="J6" s="56"/>
      <c r="K6" s="57"/>
      <c r="L6" s="53">
        <f t="shared" si="1"/>
        <v>2</v>
      </c>
      <c r="M6" s="53">
        <f t="shared" si="2"/>
        <v>2</v>
      </c>
      <c r="N6" s="53">
        <f t="shared" si="3"/>
        <v>4</v>
      </c>
      <c r="O6" s="59">
        <f t="shared" si="4"/>
        <v>55</v>
      </c>
      <c r="Q6">
        <f t="shared" si="5"/>
        <v>2</v>
      </c>
      <c r="R6">
        <f t="shared" si="6"/>
        <v>2</v>
      </c>
      <c r="S6">
        <f t="shared" si="7"/>
        <v>4</v>
      </c>
      <c r="T6">
        <f t="shared" si="8"/>
        <v>55</v>
      </c>
    </row>
    <row r="7" spans="1:20" ht="12.75" customHeight="1">
      <c r="A7" s="61">
        <f t="shared" si="0"/>
        <v>86</v>
      </c>
      <c r="B7" s="53" t="s">
        <v>34</v>
      </c>
      <c r="C7" s="53" t="s">
        <v>17</v>
      </c>
      <c r="D7" s="55">
        <v>1</v>
      </c>
      <c r="E7" s="53">
        <v>12</v>
      </c>
      <c r="F7" s="55">
        <v>9</v>
      </c>
      <c r="G7" s="53">
        <v>5</v>
      </c>
      <c r="H7" s="56">
        <v>3</v>
      </c>
      <c r="I7" s="56">
        <v>10</v>
      </c>
      <c r="J7" s="56"/>
      <c r="K7" s="57"/>
      <c r="L7" s="53">
        <f t="shared" si="1"/>
        <v>1</v>
      </c>
      <c r="M7" s="53">
        <f t="shared" si="2"/>
        <v>3</v>
      </c>
      <c r="N7" s="53">
        <f t="shared" si="3"/>
        <v>5</v>
      </c>
      <c r="O7" s="59">
        <f t="shared" si="4"/>
        <v>54</v>
      </c>
      <c r="Q7">
        <f t="shared" si="5"/>
        <v>1</v>
      </c>
      <c r="R7">
        <f t="shared" si="6"/>
        <v>3</v>
      </c>
      <c r="S7">
        <f t="shared" si="7"/>
        <v>5</v>
      </c>
      <c r="T7">
        <f t="shared" si="8"/>
        <v>54</v>
      </c>
    </row>
    <row r="8" spans="1:20" ht="12.75" customHeight="1">
      <c r="A8" s="61">
        <f>21*8-D8-E8-F8-G8-H8-I8-J8-K8-((8-COUNT(D8:K8))*21)</f>
        <v>85</v>
      </c>
      <c r="B8" s="58" t="s">
        <v>52</v>
      </c>
      <c r="C8" s="58" t="s">
        <v>53</v>
      </c>
      <c r="D8" s="63">
        <v>11</v>
      </c>
      <c r="E8" s="58">
        <v>1</v>
      </c>
      <c r="F8" s="63">
        <v>12</v>
      </c>
      <c r="G8" s="58">
        <v>12</v>
      </c>
      <c r="H8" s="64">
        <v>1</v>
      </c>
      <c r="I8" s="64">
        <v>4</v>
      </c>
      <c r="J8" s="64"/>
      <c r="K8" s="65"/>
      <c r="L8" s="53">
        <f t="shared" si="1"/>
        <v>1</v>
      </c>
      <c r="M8" s="53">
        <f t="shared" si="2"/>
        <v>1</v>
      </c>
      <c r="N8" s="53">
        <f t="shared" si="3"/>
        <v>4</v>
      </c>
      <c r="O8" s="59">
        <f t="shared" si="4"/>
        <v>57</v>
      </c>
      <c r="Q8">
        <f t="shared" si="5"/>
        <v>1</v>
      </c>
      <c r="R8">
        <f t="shared" si="6"/>
        <v>1</v>
      </c>
      <c r="S8">
        <f t="shared" si="7"/>
        <v>4</v>
      </c>
      <c r="T8">
        <f t="shared" si="8"/>
        <v>57</v>
      </c>
    </row>
    <row r="9" spans="1:20" ht="12.75" customHeight="1">
      <c r="A9" s="61">
        <f t="shared" si="0"/>
        <v>78</v>
      </c>
      <c r="B9" s="58" t="s">
        <v>75</v>
      </c>
      <c r="C9" s="58" t="s">
        <v>58</v>
      </c>
      <c r="D9" s="62">
        <v>3</v>
      </c>
      <c r="E9" s="58">
        <v>7</v>
      </c>
      <c r="F9" s="63">
        <v>10</v>
      </c>
      <c r="G9" s="58">
        <v>10</v>
      </c>
      <c r="H9" s="64">
        <v>4</v>
      </c>
      <c r="I9" s="64">
        <v>14</v>
      </c>
      <c r="J9" s="64"/>
      <c r="K9" s="65"/>
      <c r="L9" s="53">
        <f t="shared" si="1"/>
        <v>3</v>
      </c>
      <c r="M9" s="53">
        <f t="shared" si="2"/>
        <v>4</v>
      </c>
      <c r="N9" s="53">
        <f t="shared" si="3"/>
        <v>7</v>
      </c>
      <c r="O9" s="59">
        <f t="shared" si="4"/>
        <v>49</v>
      </c>
      <c r="Q9">
        <f t="shared" si="5"/>
        <v>3</v>
      </c>
      <c r="R9">
        <f t="shared" si="6"/>
        <v>4</v>
      </c>
      <c r="S9">
        <f t="shared" si="7"/>
        <v>7</v>
      </c>
      <c r="T9">
        <f t="shared" si="8"/>
        <v>49</v>
      </c>
    </row>
    <row r="10" spans="1:20" ht="12.75" customHeight="1">
      <c r="A10" s="12">
        <f t="shared" si="0"/>
        <v>76</v>
      </c>
      <c r="B10" s="16" t="s">
        <v>104</v>
      </c>
      <c r="C10" s="16" t="s">
        <v>58</v>
      </c>
      <c r="D10" s="17">
        <v>5</v>
      </c>
      <c r="E10" s="16">
        <v>9</v>
      </c>
      <c r="F10" s="17">
        <v>3</v>
      </c>
      <c r="G10" s="16">
        <v>15</v>
      </c>
      <c r="H10" s="18">
        <v>6</v>
      </c>
      <c r="I10" s="18">
        <v>12</v>
      </c>
      <c r="J10" s="18"/>
      <c r="K10" s="19"/>
      <c r="L10" s="6">
        <f t="shared" si="1"/>
        <v>3</v>
      </c>
      <c r="M10" s="6">
        <f t="shared" si="2"/>
        <v>5</v>
      </c>
      <c r="N10" s="6">
        <f t="shared" si="3"/>
        <v>6</v>
      </c>
      <c r="O10" s="7">
        <f t="shared" si="4"/>
        <v>49</v>
      </c>
      <c r="Q10">
        <f t="shared" si="5"/>
        <v>3</v>
      </c>
      <c r="R10">
        <f t="shared" si="6"/>
        <v>5</v>
      </c>
      <c r="S10">
        <f t="shared" si="7"/>
        <v>6</v>
      </c>
      <c r="T10">
        <f t="shared" si="8"/>
        <v>49</v>
      </c>
    </row>
    <row r="11" spans="1:20" ht="12.75" customHeight="1">
      <c r="A11" s="12">
        <f t="shared" si="0"/>
        <v>73</v>
      </c>
      <c r="B11" s="16" t="s">
        <v>101</v>
      </c>
      <c r="C11" s="16" t="s">
        <v>31</v>
      </c>
      <c r="D11" s="17">
        <v>10</v>
      </c>
      <c r="E11" s="16">
        <v>8</v>
      </c>
      <c r="F11" s="17"/>
      <c r="G11" s="16">
        <v>9</v>
      </c>
      <c r="H11" s="18">
        <v>2</v>
      </c>
      <c r="I11" s="18">
        <v>3</v>
      </c>
      <c r="J11" s="18"/>
      <c r="K11" s="19"/>
      <c r="L11" s="6">
        <f t="shared" si="1"/>
        <v>2</v>
      </c>
      <c r="M11" s="6">
        <f t="shared" si="2"/>
        <v>3</v>
      </c>
      <c r="N11" s="6">
        <f t="shared" si="3"/>
        <v>8</v>
      </c>
      <c r="O11" s="7">
        <f t="shared" si="4"/>
        <v>50</v>
      </c>
      <c r="Q11">
        <f t="shared" si="5"/>
        <v>2</v>
      </c>
      <c r="R11">
        <f t="shared" si="6"/>
        <v>3</v>
      </c>
      <c r="S11">
        <f t="shared" si="7"/>
        <v>8</v>
      </c>
      <c r="T11">
        <f t="shared" si="8"/>
        <v>50</v>
      </c>
    </row>
    <row r="12" spans="1:20" ht="12.75" customHeight="1">
      <c r="A12" s="12">
        <f t="shared" si="0"/>
        <v>69</v>
      </c>
      <c r="B12" s="16" t="s">
        <v>62</v>
      </c>
      <c r="C12" s="16" t="s">
        <v>37</v>
      </c>
      <c r="D12" s="17">
        <v>12</v>
      </c>
      <c r="E12" s="16">
        <v>5</v>
      </c>
      <c r="F12" s="17">
        <v>5</v>
      </c>
      <c r="G12" s="16">
        <v>4</v>
      </c>
      <c r="H12" s="18">
        <v>10</v>
      </c>
      <c r="I12" s="18"/>
      <c r="J12" s="18"/>
      <c r="K12" s="19"/>
      <c r="L12" s="6">
        <f t="shared" si="1"/>
        <v>4</v>
      </c>
      <c r="M12" s="6">
        <f t="shared" si="2"/>
        <v>5</v>
      </c>
      <c r="N12" s="6">
        <f t="shared" si="3"/>
        <v>5</v>
      </c>
      <c r="O12" s="7">
        <f t="shared" si="4"/>
        <v>49</v>
      </c>
      <c r="Q12">
        <f t="shared" si="5"/>
        <v>4</v>
      </c>
      <c r="R12">
        <f t="shared" si="6"/>
        <v>5</v>
      </c>
      <c r="S12">
        <f t="shared" si="7"/>
        <v>5</v>
      </c>
      <c r="T12">
        <f t="shared" si="8"/>
        <v>49</v>
      </c>
    </row>
    <row r="13" spans="1:20" ht="12.75" customHeight="1">
      <c r="A13" s="61">
        <f t="shared" si="0"/>
        <v>64</v>
      </c>
      <c r="B13" s="58" t="s">
        <v>43</v>
      </c>
      <c r="C13" s="58" t="s">
        <v>44</v>
      </c>
      <c r="D13" s="63">
        <v>13</v>
      </c>
      <c r="E13" s="58">
        <v>6</v>
      </c>
      <c r="F13" s="63">
        <v>14</v>
      </c>
      <c r="G13" s="58">
        <v>3</v>
      </c>
      <c r="H13" s="64">
        <v>9</v>
      </c>
      <c r="I13" s="64">
        <v>17</v>
      </c>
      <c r="J13" s="64"/>
      <c r="K13" s="65"/>
      <c r="L13" s="53">
        <f t="shared" si="1"/>
        <v>3</v>
      </c>
      <c r="M13" s="53">
        <f t="shared" si="2"/>
        <v>6</v>
      </c>
      <c r="N13" s="53">
        <f t="shared" si="3"/>
        <v>9</v>
      </c>
      <c r="O13" s="59">
        <f t="shared" si="4"/>
        <v>45</v>
      </c>
      <c r="Q13">
        <f t="shared" si="5"/>
        <v>3</v>
      </c>
      <c r="R13">
        <f t="shared" si="6"/>
        <v>6</v>
      </c>
      <c r="S13">
        <f t="shared" si="7"/>
        <v>9</v>
      </c>
      <c r="T13">
        <f t="shared" si="8"/>
        <v>45</v>
      </c>
    </row>
    <row r="14" spans="1:20" ht="12.75" customHeight="1">
      <c r="A14" s="61">
        <f t="shared" si="0"/>
        <v>58</v>
      </c>
      <c r="B14" s="58" t="s">
        <v>57</v>
      </c>
      <c r="C14" s="58" t="s">
        <v>58</v>
      </c>
      <c r="D14" s="63"/>
      <c r="E14" s="58">
        <v>14</v>
      </c>
      <c r="F14" s="63">
        <v>2</v>
      </c>
      <c r="G14" s="58"/>
      <c r="H14" s="64">
        <v>8</v>
      </c>
      <c r="I14" s="64">
        <v>2</v>
      </c>
      <c r="J14" s="64"/>
      <c r="K14" s="65"/>
      <c r="L14" s="53">
        <f t="shared" si="1"/>
        <v>2</v>
      </c>
      <c r="M14" s="53">
        <f t="shared" si="2"/>
        <v>2</v>
      </c>
      <c r="N14" s="53">
        <f t="shared" si="3"/>
        <v>8</v>
      </c>
      <c r="O14" s="59">
        <f t="shared" si="4"/>
        <v>51</v>
      </c>
      <c r="Q14">
        <f t="shared" si="5"/>
        <v>2</v>
      </c>
      <c r="R14">
        <f t="shared" si="6"/>
        <v>2</v>
      </c>
      <c r="S14">
        <f t="shared" si="7"/>
        <v>8</v>
      </c>
      <c r="T14">
        <f t="shared" si="8"/>
        <v>51</v>
      </c>
    </row>
    <row r="15" spans="1:20" ht="12.75" customHeight="1">
      <c r="A15" s="61">
        <f t="shared" si="0"/>
        <v>54</v>
      </c>
      <c r="B15" s="58" t="s">
        <v>46</v>
      </c>
      <c r="C15" s="58" t="s">
        <v>41</v>
      </c>
      <c r="D15" s="63">
        <v>14</v>
      </c>
      <c r="E15" s="58">
        <v>3</v>
      </c>
      <c r="F15" s="63">
        <v>11</v>
      </c>
      <c r="G15" s="58">
        <v>8</v>
      </c>
      <c r="H15" s="64">
        <v>15</v>
      </c>
      <c r="I15" s="64"/>
      <c r="J15" s="64"/>
      <c r="K15" s="65"/>
      <c r="L15" s="53">
        <f t="shared" si="1"/>
        <v>3</v>
      </c>
      <c r="M15" s="53">
        <f t="shared" si="2"/>
        <v>8</v>
      </c>
      <c r="N15" s="53">
        <f t="shared" si="3"/>
        <v>11</v>
      </c>
      <c r="O15" s="59">
        <f t="shared" si="4"/>
        <v>41</v>
      </c>
      <c r="Q15">
        <f t="shared" si="5"/>
        <v>3</v>
      </c>
      <c r="R15">
        <f t="shared" si="6"/>
        <v>8</v>
      </c>
      <c r="S15">
        <f t="shared" si="7"/>
        <v>11</v>
      </c>
      <c r="T15">
        <f t="shared" si="8"/>
        <v>41</v>
      </c>
    </row>
    <row r="16" spans="1:20" ht="12.75" customHeight="1">
      <c r="A16" s="61">
        <f t="shared" si="0"/>
        <v>46</v>
      </c>
      <c r="B16" s="58" t="s">
        <v>51</v>
      </c>
      <c r="C16" s="58" t="s">
        <v>77</v>
      </c>
      <c r="D16" s="63">
        <v>8</v>
      </c>
      <c r="E16" s="58">
        <v>17</v>
      </c>
      <c r="F16" s="63"/>
      <c r="G16" s="58">
        <v>6</v>
      </c>
      <c r="H16" s="64"/>
      <c r="I16" s="64">
        <v>7</v>
      </c>
      <c r="J16" s="64"/>
      <c r="K16" s="65"/>
      <c r="L16" s="53">
        <f t="shared" si="1"/>
        <v>6</v>
      </c>
      <c r="M16" s="53">
        <f t="shared" si="2"/>
        <v>7</v>
      </c>
      <c r="N16" s="53">
        <f t="shared" si="3"/>
        <v>8</v>
      </c>
      <c r="O16" s="59">
        <f t="shared" si="4"/>
        <v>42</v>
      </c>
      <c r="Q16">
        <f t="shared" si="5"/>
        <v>6</v>
      </c>
      <c r="R16">
        <f t="shared" si="6"/>
        <v>7</v>
      </c>
      <c r="S16">
        <f t="shared" si="7"/>
        <v>8</v>
      </c>
      <c r="T16">
        <f t="shared" si="8"/>
        <v>42</v>
      </c>
    </row>
    <row r="17" spans="1:20" ht="12.75" customHeight="1">
      <c r="A17" s="12">
        <f t="shared" si="0"/>
        <v>41</v>
      </c>
      <c r="B17" s="16" t="s">
        <v>105</v>
      </c>
      <c r="C17" s="16" t="s">
        <v>37</v>
      </c>
      <c r="D17" s="17">
        <v>15</v>
      </c>
      <c r="E17" s="16">
        <v>19</v>
      </c>
      <c r="F17" s="17">
        <v>7</v>
      </c>
      <c r="G17" s="16">
        <v>14</v>
      </c>
      <c r="H17" s="18">
        <v>12</v>
      </c>
      <c r="I17" s="18">
        <v>18</v>
      </c>
      <c r="J17" s="18"/>
      <c r="K17" s="19"/>
      <c r="L17" s="6">
        <f t="shared" si="1"/>
        <v>7</v>
      </c>
      <c r="M17" s="6">
        <f t="shared" si="2"/>
        <v>12</v>
      </c>
      <c r="N17" s="6">
        <f t="shared" si="3"/>
        <v>14</v>
      </c>
      <c r="O17" s="7">
        <f t="shared" si="4"/>
        <v>30</v>
      </c>
      <c r="Q17">
        <f t="shared" si="5"/>
        <v>7</v>
      </c>
      <c r="R17">
        <f t="shared" si="6"/>
        <v>12</v>
      </c>
      <c r="S17">
        <f t="shared" si="7"/>
        <v>14</v>
      </c>
      <c r="T17">
        <f t="shared" si="8"/>
        <v>30</v>
      </c>
    </row>
    <row r="18" spans="1:20" ht="12.75" customHeight="1">
      <c r="A18" s="12">
        <f t="shared" si="0"/>
        <v>38</v>
      </c>
      <c r="B18" s="16" t="s">
        <v>103</v>
      </c>
      <c r="C18" s="16" t="s">
        <v>17</v>
      </c>
      <c r="D18" s="17">
        <v>7</v>
      </c>
      <c r="E18" s="16">
        <v>10</v>
      </c>
      <c r="F18" s="17">
        <v>8</v>
      </c>
      <c r="G18" s="16"/>
      <c r="H18" s="18"/>
      <c r="I18" s="18"/>
      <c r="J18" s="18"/>
      <c r="K18" s="19"/>
      <c r="L18" s="6">
        <f t="shared" si="1"/>
        <v>7</v>
      </c>
      <c r="M18" s="6">
        <f t="shared" si="2"/>
        <v>8</v>
      </c>
      <c r="N18" s="6">
        <f t="shared" si="3"/>
        <v>10</v>
      </c>
      <c r="O18" s="7">
        <f t="shared" si="4"/>
        <v>38</v>
      </c>
      <c r="Q18">
        <f t="shared" si="5"/>
        <v>7</v>
      </c>
      <c r="R18">
        <f t="shared" si="6"/>
        <v>8</v>
      </c>
      <c r="S18">
        <f t="shared" si="7"/>
        <v>10</v>
      </c>
      <c r="T18">
        <f t="shared" si="8"/>
        <v>38</v>
      </c>
    </row>
    <row r="19" spans="1:20" ht="12.75" customHeight="1">
      <c r="A19" s="12">
        <f t="shared" si="0"/>
        <v>36</v>
      </c>
      <c r="B19" s="16" t="s">
        <v>74</v>
      </c>
      <c r="C19" s="16" t="s">
        <v>64</v>
      </c>
      <c r="D19" s="17">
        <v>6</v>
      </c>
      <c r="E19" s="16">
        <v>11</v>
      </c>
      <c r="F19" s="17"/>
      <c r="G19" s="16">
        <v>16</v>
      </c>
      <c r="H19" s="18"/>
      <c r="I19" s="18">
        <v>15</v>
      </c>
      <c r="J19" s="18"/>
      <c r="K19" s="19"/>
      <c r="L19" s="6">
        <f t="shared" si="1"/>
        <v>6</v>
      </c>
      <c r="M19" s="6">
        <f t="shared" si="2"/>
        <v>11</v>
      </c>
      <c r="N19" s="6">
        <f t="shared" si="3"/>
        <v>15</v>
      </c>
      <c r="O19" s="7">
        <f t="shared" si="4"/>
        <v>31</v>
      </c>
      <c r="Q19">
        <f t="shared" si="5"/>
        <v>6</v>
      </c>
      <c r="R19">
        <f t="shared" si="6"/>
        <v>11</v>
      </c>
      <c r="S19">
        <f t="shared" si="7"/>
        <v>15</v>
      </c>
      <c r="T19">
        <f t="shared" si="8"/>
        <v>31</v>
      </c>
    </row>
    <row r="20" spans="1:20" ht="12.75" customHeight="1">
      <c r="A20" s="61">
        <f t="shared" si="0"/>
        <v>33</v>
      </c>
      <c r="B20" s="58" t="s">
        <v>141</v>
      </c>
      <c r="C20" s="58" t="s">
        <v>31</v>
      </c>
      <c r="D20" s="63">
        <v>9</v>
      </c>
      <c r="E20" s="58">
        <v>15</v>
      </c>
      <c r="F20" s="63"/>
      <c r="G20" s="58"/>
      <c r="H20" s="64"/>
      <c r="I20" s="64">
        <v>6</v>
      </c>
      <c r="J20" s="64"/>
      <c r="K20" s="65"/>
      <c r="L20" s="53">
        <f t="shared" si="1"/>
        <v>6</v>
      </c>
      <c r="M20" s="53">
        <f t="shared" si="2"/>
        <v>9</v>
      </c>
      <c r="N20" s="53">
        <f t="shared" si="3"/>
        <v>15</v>
      </c>
      <c r="O20" s="59">
        <f t="shared" si="4"/>
        <v>33</v>
      </c>
      <c r="Q20">
        <f t="shared" si="5"/>
        <v>6</v>
      </c>
      <c r="R20">
        <f t="shared" si="6"/>
        <v>9</v>
      </c>
      <c r="S20">
        <f t="shared" si="7"/>
        <v>15</v>
      </c>
      <c r="T20">
        <f t="shared" si="8"/>
        <v>33</v>
      </c>
    </row>
    <row r="21" spans="1:20" ht="12.75" customHeight="1">
      <c r="A21" s="61">
        <f t="shared" si="0"/>
        <v>26</v>
      </c>
      <c r="B21" s="58" t="s">
        <v>25</v>
      </c>
      <c r="C21" s="58" t="s">
        <v>160</v>
      </c>
      <c r="D21" s="63"/>
      <c r="E21" s="58"/>
      <c r="F21" s="63">
        <v>6</v>
      </c>
      <c r="G21" s="58">
        <v>13</v>
      </c>
      <c r="H21" s="64">
        <v>18</v>
      </c>
      <c r="I21" s="64"/>
      <c r="J21" s="64"/>
      <c r="K21" s="65"/>
      <c r="L21" s="53">
        <f t="shared" si="1"/>
        <v>6</v>
      </c>
      <c r="M21" s="53">
        <f t="shared" si="2"/>
        <v>13</v>
      </c>
      <c r="N21" s="53">
        <f t="shared" si="3"/>
        <v>18</v>
      </c>
      <c r="O21" s="59">
        <f t="shared" si="4"/>
        <v>26</v>
      </c>
      <c r="Q21">
        <f t="shared" si="5"/>
        <v>6</v>
      </c>
      <c r="R21">
        <f t="shared" si="6"/>
        <v>13</v>
      </c>
      <c r="S21">
        <f t="shared" si="7"/>
        <v>18</v>
      </c>
      <c r="T21">
        <f t="shared" si="8"/>
        <v>26</v>
      </c>
    </row>
    <row r="22" spans="1:20" ht="12.75" customHeight="1">
      <c r="A22" s="12">
        <f t="shared" si="0"/>
        <v>19</v>
      </c>
      <c r="B22" s="16" t="s">
        <v>137</v>
      </c>
      <c r="C22" s="16" t="s">
        <v>134</v>
      </c>
      <c r="D22" s="17"/>
      <c r="E22" s="16">
        <v>12</v>
      </c>
      <c r="F22" s="17"/>
      <c r="G22" s="16">
        <v>17</v>
      </c>
      <c r="H22" s="18">
        <v>20</v>
      </c>
      <c r="I22" s="18">
        <v>16</v>
      </c>
      <c r="J22" s="18"/>
      <c r="K22" s="19"/>
      <c r="L22" s="6">
        <f t="shared" si="1"/>
        <v>12</v>
      </c>
      <c r="M22" s="6">
        <f t="shared" si="2"/>
        <v>16</v>
      </c>
      <c r="N22" s="6">
        <f t="shared" si="3"/>
        <v>17</v>
      </c>
      <c r="O22" s="7">
        <f t="shared" si="4"/>
        <v>18</v>
      </c>
      <c r="Q22">
        <f t="shared" si="5"/>
        <v>12</v>
      </c>
      <c r="R22">
        <f t="shared" si="6"/>
        <v>16</v>
      </c>
      <c r="S22">
        <f t="shared" si="7"/>
        <v>17</v>
      </c>
      <c r="T22">
        <f t="shared" si="8"/>
        <v>18</v>
      </c>
    </row>
    <row r="23" spans="1:20" ht="12.75" customHeight="1">
      <c r="A23" s="12">
        <f t="shared" si="0"/>
        <v>18</v>
      </c>
      <c r="B23" s="16" t="s">
        <v>172</v>
      </c>
      <c r="C23" s="16" t="s">
        <v>37</v>
      </c>
      <c r="D23" s="17"/>
      <c r="E23" s="16"/>
      <c r="F23" s="17"/>
      <c r="G23" s="16">
        <v>20</v>
      </c>
      <c r="H23" s="18">
        <v>16</v>
      </c>
      <c r="I23" s="18">
        <v>9</v>
      </c>
      <c r="J23" s="18"/>
      <c r="K23" s="19"/>
      <c r="L23" s="6">
        <f t="shared" si="1"/>
        <v>9</v>
      </c>
      <c r="M23" s="6">
        <f t="shared" si="2"/>
        <v>16</v>
      </c>
      <c r="N23" s="6">
        <f t="shared" si="3"/>
        <v>20</v>
      </c>
      <c r="O23" s="7">
        <f t="shared" si="4"/>
        <v>18</v>
      </c>
      <c r="Q23">
        <f t="shared" si="5"/>
        <v>9</v>
      </c>
      <c r="R23">
        <f t="shared" si="6"/>
        <v>16</v>
      </c>
      <c r="S23">
        <f t="shared" si="7"/>
        <v>20</v>
      </c>
      <c r="T23">
        <f t="shared" si="8"/>
        <v>18</v>
      </c>
    </row>
    <row r="24" spans="1:20" ht="12.75" customHeight="1">
      <c r="A24" s="12">
        <f t="shared" si="0"/>
        <v>16</v>
      </c>
      <c r="B24" s="16" t="s">
        <v>173</v>
      </c>
      <c r="C24" s="16" t="s">
        <v>77</v>
      </c>
      <c r="D24" s="17"/>
      <c r="E24" s="16"/>
      <c r="F24" s="17"/>
      <c r="G24" s="16"/>
      <c r="H24" s="18"/>
      <c r="I24" s="18">
        <v>5</v>
      </c>
      <c r="J24" s="18"/>
      <c r="K24" s="19"/>
      <c r="L24" s="6">
        <f t="shared" si="1"/>
        <v>5</v>
      </c>
      <c r="M24" s="6" t="str">
        <f t="shared" si="2"/>
        <v> </v>
      </c>
      <c r="N24" s="6" t="str">
        <f t="shared" si="3"/>
        <v> </v>
      </c>
      <c r="O24" s="7">
        <f t="shared" si="4"/>
        <v>16</v>
      </c>
      <c r="Q24">
        <f t="shared" si="5"/>
        <v>5</v>
      </c>
      <c r="R24">
        <f t="shared" si="6"/>
        <v>21</v>
      </c>
      <c r="S24">
        <f t="shared" si="7"/>
        <v>21</v>
      </c>
      <c r="T24">
        <f t="shared" si="8"/>
        <v>16</v>
      </c>
    </row>
    <row r="25" spans="1:20" ht="12.75" customHeight="1">
      <c r="A25" s="12">
        <f t="shared" si="0"/>
        <v>15</v>
      </c>
      <c r="B25" s="16" t="s">
        <v>102</v>
      </c>
      <c r="C25" s="16" t="s">
        <v>58</v>
      </c>
      <c r="D25" s="17"/>
      <c r="E25" s="16">
        <v>16</v>
      </c>
      <c r="F25" s="17"/>
      <c r="G25" s="16"/>
      <c r="H25" s="18"/>
      <c r="I25" s="18">
        <v>11</v>
      </c>
      <c r="J25" s="18"/>
      <c r="K25" s="19"/>
      <c r="L25" s="6">
        <f t="shared" si="1"/>
        <v>11</v>
      </c>
      <c r="M25" s="6">
        <f t="shared" si="2"/>
        <v>16</v>
      </c>
      <c r="N25" s="6" t="str">
        <f t="shared" si="3"/>
        <v> </v>
      </c>
      <c r="O25" s="7">
        <f t="shared" si="4"/>
        <v>15</v>
      </c>
      <c r="Q25">
        <f t="shared" si="5"/>
        <v>11</v>
      </c>
      <c r="R25">
        <f t="shared" si="6"/>
        <v>16</v>
      </c>
      <c r="S25">
        <f t="shared" si="7"/>
        <v>21</v>
      </c>
      <c r="T25">
        <f t="shared" si="8"/>
        <v>15</v>
      </c>
    </row>
    <row r="26" spans="1:20" ht="12.75" customHeight="1">
      <c r="A26" s="12">
        <f t="shared" si="0"/>
        <v>14</v>
      </c>
      <c r="B26" s="16" t="s">
        <v>111</v>
      </c>
      <c r="C26" s="16" t="s">
        <v>110</v>
      </c>
      <c r="D26" s="17"/>
      <c r="E26" s="16"/>
      <c r="F26" s="17"/>
      <c r="G26" s="16"/>
      <c r="H26" s="18">
        <v>7</v>
      </c>
      <c r="I26" s="18"/>
      <c r="J26" s="18"/>
      <c r="K26" s="19"/>
      <c r="L26" s="6">
        <f t="shared" si="1"/>
        <v>7</v>
      </c>
      <c r="M26" s="6" t="str">
        <f t="shared" si="2"/>
        <v> </v>
      </c>
      <c r="N26" s="6" t="str">
        <f t="shared" si="3"/>
        <v> </v>
      </c>
      <c r="O26" s="7">
        <f t="shared" si="4"/>
        <v>14</v>
      </c>
      <c r="Q26">
        <f t="shared" si="5"/>
        <v>7</v>
      </c>
      <c r="R26">
        <f t="shared" si="6"/>
        <v>21</v>
      </c>
      <c r="S26">
        <f t="shared" si="7"/>
        <v>21</v>
      </c>
      <c r="T26">
        <f t="shared" si="8"/>
        <v>14</v>
      </c>
    </row>
    <row r="27" spans="1:20" ht="12.75" customHeight="1">
      <c r="A27" s="12">
        <f t="shared" si="0"/>
        <v>14</v>
      </c>
      <c r="B27" s="16" t="s">
        <v>73</v>
      </c>
      <c r="C27" s="16" t="s">
        <v>53</v>
      </c>
      <c r="D27" s="17"/>
      <c r="E27" s="16"/>
      <c r="F27" s="17"/>
      <c r="G27" s="16">
        <v>7</v>
      </c>
      <c r="H27" s="18"/>
      <c r="I27" s="18"/>
      <c r="J27" s="18"/>
      <c r="K27" s="19"/>
      <c r="L27" s="6">
        <f t="shared" si="1"/>
        <v>7</v>
      </c>
      <c r="M27" s="6" t="str">
        <f t="shared" si="2"/>
        <v> </v>
      </c>
      <c r="N27" s="6" t="str">
        <f t="shared" si="3"/>
        <v> </v>
      </c>
      <c r="O27" s="7">
        <f t="shared" si="4"/>
        <v>14</v>
      </c>
      <c r="Q27">
        <f t="shared" si="5"/>
        <v>7</v>
      </c>
      <c r="R27">
        <f t="shared" si="6"/>
        <v>21</v>
      </c>
      <c r="S27">
        <f t="shared" si="7"/>
        <v>21</v>
      </c>
      <c r="T27">
        <f t="shared" si="8"/>
        <v>14</v>
      </c>
    </row>
    <row r="28" spans="1:20" ht="12.75" customHeight="1">
      <c r="A28" s="12">
        <f t="shared" si="0"/>
        <v>12</v>
      </c>
      <c r="B28" s="16" t="s">
        <v>156</v>
      </c>
      <c r="C28" s="16" t="s">
        <v>157</v>
      </c>
      <c r="D28" s="17"/>
      <c r="E28" s="16"/>
      <c r="F28" s="17"/>
      <c r="G28" s="16">
        <v>11</v>
      </c>
      <c r="H28" s="18"/>
      <c r="I28" s="18">
        <v>19</v>
      </c>
      <c r="J28" s="18"/>
      <c r="K28" s="19"/>
      <c r="L28" s="6">
        <f t="shared" si="1"/>
        <v>11</v>
      </c>
      <c r="M28" s="6">
        <f t="shared" si="2"/>
        <v>19</v>
      </c>
      <c r="N28" s="6" t="str">
        <f t="shared" si="3"/>
        <v> </v>
      </c>
      <c r="O28" s="7">
        <f t="shared" si="4"/>
        <v>12</v>
      </c>
      <c r="Q28">
        <f t="shared" si="5"/>
        <v>11</v>
      </c>
      <c r="R28">
        <f t="shared" si="6"/>
        <v>19</v>
      </c>
      <c r="S28">
        <f t="shared" si="7"/>
        <v>21</v>
      </c>
      <c r="T28">
        <f t="shared" si="8"/>
        <v>12</v>
      </c>
    </row>
    <row r="29" spans="1:20" ht="12.75" customHeight="1">
      <c r="A29" s="12">
        <f t="shared" si="0"/>
        <v>11</v>
      </c>
      <c r="B29" s="16" t="s">
        <v>108</v>
      </c>
      <c r="C29" s="16" t="s">
        <v>66</v>
      </c>
      <c r="D29" s="17"/>
      <c r="E29" s="16"/>
      <c r="F29" s="17"/>
      <c r="G29" s="16">
        <v>18</v>
      </c>
      <c r="H29" s="18"/>
      <c r="I29" s="18">
        <v>13</v>
      </c>
      <c r="J29" s="18"/>
      <c r="K29" s="19"/>
      <c r="L29" s="6">
        <f t="shared" si="1"/>
        <v>13</v>
      </c>
      <c r="M29" s="6">
        <f t="shared" si="2"/>
        <v>18</v>
      </c>
      <c r="N29" s="6" t="str">
        <f t="shared" si="3"/>
        <v> </v>
      </c>
      <c r="O29" s="7">
        <f t="shared" si="4"/>
        <v>11</v>
      </c>
      <c r="Q29">
        <f t="shared" si="5"/>
        <v>13</v>
      </c>
      <c r="R29">
        <f t="shared" si="6"/>
        <v>18</v>
      </c>
      <c r="S29">
        <f t="shared" si="7"/>
        <v>21</v>
      </c>
      <c r="T29">
        <f t="shared" si="8"/>
        <v>11</v>
      </c>
    </row>
    <row r="30" spans="1:20" ht="12.75" customHeight="1">
      <c r="A30" s="12">
        <f t="shared" si="0"/>
        <v>9</v>
      </c>
      <c r="B30" s="16" t="s">
        <v>171</v>
      </c>
      <c r="C30" s="16" t="s">
        <v>17</v>
      </c>
      <c r="D30" s="17"/>
      <c r="E30" s="16"/>
      <c r="F30" s="17"/>
      <c r="G30" s="16"/>
      <c r="H30" s="18">
        <v>12</v>
      </c>
      <c r="I30" s="18"/>
      <c r="J30" s="18"/>
      <c r="K30" s="19"/>
      <c r="L30" s="6">
        <f t="shared" si="1"/>
        <v>12</v>
      </c>
      <c r="M30" s="6" t="str">
        <f t="shared" si="2"/>
        <v> </v>
      </c>
      <c r="N30" s="6" t="str">
        <f t="shared" si="3"/>
        <v> </v>
      </c>
      <c r="O30" s="7">
        <f t="shared" si="4"/>
        <v>9</v>
      </c>
      <c r="Q30">
        <f t="shared" si="5"/>
        <v>12</v>
      </c>
      <c r="R30">
        <f t="shared" si="6"/>
        <v>21</v>
      </c>
      <c r="S30">
        <f t="shared" si="7"/>
        <v>21</v>
      </c>
      <c r="T30">
        <f t="shared" si="8"/>
        <v>9</v>
      </c>
    </row>
    <row r="31" spans="1:20" ht="12.75" customHeight="1">
      <c r="A31" s="12">
        <f t="shared" si="0"/>
        <v>8</v>
      </c>
      <c r="B31" s="16" t="s">
        <v>149</v>
      </c>
      <c r="C31" s="16" t="s">
        <v>39</v>
      </c>
      <c r="D31" s="17"/>
      <c r="E31" s="16"/>
      <c r="F31" s="17">
        <v>13</v>
      </c>
      <c r="G31" s="16"/>
      <c r="H31" s="18"/>
      <c r="I31" s="18"/>
      <c r="J31" s="18"/>
      <c r="K31" s="19"/>
      <c r="L31" s="6">
        <f t="shared" si="1"/>
        <v>13</v>
      </c>
      <c r="M31" s="6" t="str">
        <f t="shared" si="2"/>
        <v> </v>
      </c>
      <c r="N31" s="6" t="str">
        <f t="shared" si="3"/>
        <v> </v>
      </c>
      <c r="O31" s="7">
        <f t="shared" si="4"/>
        <v>8</v>
      </c>
      <c r="Q31">
        <f t="shared" si="5"/>
        <v>13</v>
      </c>
      <c r="R31">
        <f t="shared" si="6"/>
        <v>21</v>
      </c>
      <c r="S31">
        <f t="shared" si="7"/>
        <v>21</v>
      </c>
      <c r="T31">
        <f t="shared" si="8"/>
        <v>8</v>
      </c>
    </row>
    <row r="32" spans="1:20" ht="12.75" customHeight="1">
      <c r="A32" s="12">
        <f t="shared" si="0"/>
        <v>7</v>
      </c>
      <c r="B32" s="16" t="s">
        <v>71</v>
      </c>
      <c r="C32" s="16" t="s">
        <v>17</v>
      </c>
      <c r="D32" s="17"/>
      <c r="E32" s="16"/>
      <c r="F32" s="17"/>
      <c r="G32" s="16"/>
      <c r="H32" s="18">
        <v>14</v>
      </c>
      <c r="I32" s="18"/>
      <c r="J32" s="18"/>
      <c r="K32" s="19"/>
      <c r="L32" s="6">
        <f t="shared" si="1"/>
        <v>14</v>
      </c>
      <c r="M32" s="6" t="str">
        <f t="shared" si="2"/>
        <v> </v>
      </c>
      <c r="N32" s="6" t="str">
        <f t="shared" si="3"/>
        <v> </v>
      </c>
      <c r="O32" s="7">
        <f t="shared" si="4"/>
        <v>7</v>
      </c>
      <c r="Q32">
        <f t="shared" si="5"/>
        <v>14</v>
      </c>
      <c r="R32">
        <f t="shared" si="6"/>
        <v>21</v>
      </c>
      <c r="S32">
        <f t="shared" si="7"/>
        <v>21</v>
      </c>
      <c r="T32">
        <f t="shared" si="8"/>
        <v>7</v>
      </c>
    </row>
    <row r="33" spans="1:20" ht="12.75" customHeight="1">
      <c r="A33" s="12">
        <f t="shared" si="0"/>
        <v>4</v>
      </c>
      <c r="B33" s="16" t="s">
        <v>109</v>
      </c>
      <c r="C33" s="16" t="s">
        <v>110</v>
      </c>
      <c r="D33" s="17"/>
      <c r="E33" s="16"/>
      <c r="F33" s="17"/>
      <c r="G33" s="16"/>
      <c r="H33" s="18">
        <v>17</v>
      </c>
      <c r="I33" s="18"/>
      <c r="J33" s="18"/>
      <c r="K33" s="19"/>
      <c r="L33" s="6">
        <f t="shared" si="1"/>
        <v>17</v>
      </c>
      <c r="M33" s="6" t="str">
        <f t="shared" si="2"/>
        <v> </v>
      </c>
      <c r="N33" s="6" t="str">
        <f t="shared" si="3"/>
        <v> </v>
      </c>
      <c r="O33" s="7">
        <f t="shared" si="4"/>
        <v>4</v>
      </c>
      <c r="Q33">
        <f t="shared" si="5"/>
        <v>17</v>
      </c>
      <c r="R33">
        <f t="shared" si="6"/>
        <v>21</v>
      </c>
      <c r="S33">
        <f t="shared" si="7"/>
        <v>21</v>
      </c>
      <c r="T33">
        <f t="shared" si="8"/>
        <v>4</v>
      </c>
    </row>
    <row r="34" spans="1:20" ht="12.75" customHeight="1">
      <c r="A34" s="12">
        <f t="shared" si="0"/>
        <v>4</v>
      </c>
      <c r="B34" s="16" t="s">
        <v>106</v>
      </c>
      <c r="C34" s="16" t="s">
        <v>61</v>
      </c>
      <c r="D34" s="17"/>
      <c r="E34" s="16"/>
      <c r="F34" s="17"/>
      <c r="G34" s="16">
        <v>19</v>
      </c>
      <c r="H34" s="18">
        <v>19</v>
      </c>
      <c r="I34" s="18"/>
      <c r="J34" s="18"/>
      <c r="K34" s="19"/>
      <c r="L34" s="6">
        <f t="shared" si="1"/>
        <v>19</v>
      </c>
      <c r="M34" s="6">
        <f t="shared" si="2"/>
        <v>19</v>
      </c>
      <c r="N34" s="6" t="str">
        <f t="shared" si="3"/>
        <v> </v>
      </c>
      <c r="O34" s="7">
        <f t="shared" si="4"/>
        <v>4</v>
      </c>
      <c r="Q34">
        <f t="shared" si="5"/>
        <v>19</v>
      </c>
      <c r="R34">
        <f t="shared" si="6"/>
        <v>19</v>
      </c>
      <c r="S34">
        <f t="shared" si="7"/>
        <v>21</v>
      </c>
      <c r="T34">
        <f t="shared" si="8"/>
        <v>4</v>
      </c>
    </row>
    <row r="35" spans="1:20" ht="12.75" customHeight="1">
      <c r="A35" s="12">
        <f>21*8-D35-E35-F35-G35-H35-I35-J35-K35-((8-COUNT(D35:K35))*21)</f>
        <v>3</v>
      </c>
      <c r="B35" s="16" t="s">
        <v>138</v>
      </c>
      <c r="C35" s="16" t="s">
        <v>58</v>
      </c>
      <c r="D35" s="17"/>
      <c r="E35" s="16">
        <v>18</v>
      </c>
      <c r="F35" s="17"/>
      <c r="G35" s="16"/>
      <c r="H35" s="18"/>
      <c r="I35" s="18"/>
      <c r="J35" s="18"/>
      <c r="K35" s="19"/>
      <c r="L35" s="6">
        <f aca="true" t="shared" si="9" ref="L35:N36">IF(Q35&gt;20," ",Q35)</f>
        <v>18</v>
      </c>
      <c r="M35" s="6" t="str">
        <f t="shared" si="9"/>
        <v> </v>
      </c>
      <c r="N35" s="6" t="str">
        <f t="shared" si="9"/>
        <v> </v>
      </c>
      <c r="O35" s="7">
        <f>IF(T35&lt;1," ",T35)</f>
        <v>3</v>
      </c>
      <c r="Q35">
        <f>IF(COUNT(D35:K35)&gt;0,SMALL(D35:K35,1),21)</f>
        <v>18</v>
      </c>
      <c r="R35">
        <f>IF(COUNT(D35:K35)&gt;1,SMALL(D35:K35,2),21)</f>
        <v>21</v>
      </c>
      <c r="S35">
        <f>IF(COUNT(D35:K35)&gt;2,SMALL(D35:K35,3),21)</f>
        <v>21</v>
      </c>
      <c r="T35">
        <f>21*3-Q35-R35-S35-((3-COUNT(Q35:S35))*21)</f>
        <v>3</v>
      </c>
    </row>
    <row r="36" spans="1:20" ht="12.75" customHeight="1">
      <c r="A36" s="12">
        <f>21*8-D36-E36-F36-G36-H36-I36-J36-K36-((8-COUNT(D36:K36))*21)</f>
        <v>1</v>
      </c>
      <c r="B36" s="16" t="s">
        <v>107</v>
      </c>
      <c r="C36" s="16" t="s">
        <v>31</v>
      </c>
      <c r="D36" s="17"/>
      <c r="E36" s="16"/>
      <c r="F36" s="17"/>
      <c r="G36" s="16"/>
      <c r="H36" s="18"/>
      <c r="I36" s="18">
        <v>20</v>
      </c>
      <c r="J36" s="18"/>
      <c r="K36" s="19"/>
      <c r="L36" s="6">
        <f t="shared" si="9"/>
        <v>20</v>
      </c>
      <c r="M36" s="6" t="str">
        <f t="shared" si="9"/>
        <v> </v>
      </c>
      <c r="N36" s="6" t="str">
        <f t="shared" si="9"/>
        <v> </v>
      </c>
      <c r="O36" s="7">
        <f>IF(T36&lt;1," ",T36)</f>
        <v>1</v>
      </c>
      <c r="Q36">
        <f>IF(COUNT(D36:K36)&gt;0,SMALL(D36:K36,1),21)</f>
        <v>20</v>
      </c>
      <c r="R36">
        <f>IF(COUNT(D36:K36)&gt;1,SMALL(D36:K36,2),21)</f>
        <v>21</v>
      </c>
      <c r="S36">
        <f>IF(COUNT(D36:K36)&gt;2,SMALL(D36:K36,3),21)</f>
        <v>21</v>
      </c>
      <c r="T36">
        <f>21*3-Q36-R36-S36-((3-COUNT(Q36:S36))*21)</f>
        <v>1</v>
      </c>
    </row>
    <row r="37" spans="1:20" ht="12.75" customHeight="1" thickBot="1">
      <c r="A37" s="20">
        <f t="shared" si="0"/>
        <v>0</v>
      </c>
      <c r="B37" s="21"/>
      <c r="C37" s="21"/>
      <c r="D37" s="22"/>
      <c r="E37" s="21"/>
      <c r="F37" s="22"/>
      <c r="G37" s="21"/>
      <c r="H37" s="23"/>
      <c r="I37" s="23"/>
      <c r="J37" s="23"/>
      <c r="K37" s="24"/>
      <c r="L37" s="25" t="str">
        <f t="shared" si="1"/>
        <v> </v>
      </c>
      <c r="M37" s="21" t="str">
        <f t="shared" si="2"/>
        <v> </v>
      </c>
      <c r="N37" s="21" t="str">
        <f t="shared" si="3"/>
        <v> </v>
      </c>
      <c r="O37" s="26" t="str">
        <f t="shared" si="4"/>
        <v> </v>
      </c>
      <c r="Q37">
        <f t="shared" si="5"/>
        <v>21</v>
      </c>
      <c r="R37">
        <f t="shared" si="6"/>
        <v>21</v>
      </c>
      <c r="S37">
        <f t="shared" si="7"/>
        <v>21</v>
      </c>
      <c r="T37">
        <f t="shared" si="8"/>
        <v>0</v>
      </c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</sheetData>
  <printOptions/>
  <pageMargins left="0.2" right="0.15" top="1" bottom="1" header="0.5" footer="0.5"/>
  <pageSetup horizontalDpi="600" verticalDpi="600" orientation="landscape" paperSize="9" r:id="rId1"/>
  <headerFooter alignWithMargins="0">
    <oddFooter>&amp;C&amp;"Verdana,Normal"www.oslosportsfiskere.no/isfiske/NC2007.xls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workbookViewId="0" topLeftCell="A1">
      <selection activeCell="A1" sqref="A1"/>
    </sheetView>
  </sheetViews>
  <sheetFormatPr defaultColWidth="12" defaultRowHeight="12.75"/>
  <cols>
    <col min="1" max="1" width="7" style="0" customWidth="1"/>
    <col min="2" max="3" width="22.83203125" style="0" customWidth="1"/>
    <col min="4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15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0"/>
      <c r="B2" s="41"/>
      <c r="C2" s="41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5.75" customHeight="1">
      <c r="A3" s="35"/>
      <c r="B3" s="36"/>
      <c r="C3" s="36"/>
      <c r="D3" s="67" t="s">
        <v>8</v>
      </c>
      <c r="E3" s="67" t="s">
        <v>10</v>
      </c>
      <c r="F3" s="67" t="s">
        <v>145</v>
      </c>
      <c r="G3" s="67" t="s">
        <v>6</v>
      </c>
      <c r="H3" s="67" t="s">
        <v>7</v>
      </c>
      <c r="I3" s="67" t="s">
        <v>164</v>
      </c>
      <c r="J3" s="36"/>
      <c r="K3" s="37" t="s">
        <v>5</v>
      </c>
      <c r="L3" s="44"/>
      <c r="M3" s="37"/>
      <c r="N3" s="37"/>
      <c r="O3" s="38"/>
    </row>
    <row r="4" spans="1:15" ht="15.75" customHeight="1" thickBot="1">
      <c r="A4" s="20" t="s">
        <v>0</v>
      </c>
      <c r="B4" s="32" t="s">
        <v>1</v>
      </c>
      <c r="C4" s="32" t="s">
        <v>2</v>
      </c>
      <c r="D4" s="49">
        <v>39432</v>
      </c>
      <c r="E4" s="49">
        <v>39453</v>
      </c>
      <c r="F4" s="49">
        <v>39467</v>
      </c>
      <c r="G4" s="49">
        <v>39505</v>
      </c>
      <c r="H4" s="49">
        <v>39481</v>
      </c>
      <c r="I4" s="49">
        <v>39488</v>
      </c>
      <c r="J4" s="49"/>
      <c r="K4" s="50"/>
      <c r="L4" s="13" t="s">
        <v>4</v>
      </c>
      <c r="M4" s="14"/>
      <c r="N4" s="14"/>
      <c r="O4" s="15"/>
    </row>
    <row r="5" spans="1:20" ht="12.75" customHeight="1">
      <c r="A5" s="86">
        <f aca="true" t="shared" si="0" ref="A5:A14">21*8-D5-E5-F5-G5-H5-I5-J5-K5-((8-COUNT(D5:K5))*21)</f>
        <v>108</v>
      </c>
      <c r="B5" s="79" t="s">
        <v>114</v>
      </c>
      <c r="C5" s="79" t="s">
        <v>115</v>
      </c>
      <c r="D5" s="87">
        <v>1</v>
      </c>
      <c r="E5" s="79">
        <v>6</v>
      </c>
      <c r="F5" s="87">
        <v>3</v>
      </c>
      <c r="G5" s="79">
        <v>4</v>
      </c>
      <c r="H5" s="88">
        <v>2</v>
      </c>
      <c r="I5" s="88">
        <v>2</v>
      </c>
      <c r="J5" s="88"/>
      <c r="K5" s="89"/>
      <c r="L5" s="79">
        <f aca="true" t="shared" si="1" ref="L5:L14">IF(Q5&gt;20," ",Q5)</f>
        <v>1</v>
      </c>
      <c r="M5" s="79">
        <f aca="true" t="shared" si="2" ref="M5:M14">IF(R5&gt;20," ",R5)</f>
        <v>2</v>
      </c>
      <c r="N5" s="79">
        <f aca="true" t="shared" si="3" ref="N5:N14">IF(S5&gt;20," ",S5)</f>
        <v>2</v>
      </c>
      <c r="O5" s="80">
        <f aca="true" t="shared" si="4" ref="O5:O14">IF(T5&lt;1," ",T5)</f>
        <v>58</v>
      </c>
      <c r="P5" s="81"/>
      <c r="Q5">
        <f aca="true" t="shared" si="5" ref="Q5:Q14">IF(COUNT(D5:K5)&gt;0,SMALL(D5:K5,1),21)</f>
        <v>1</v>
      </c>
      <c r="R5">
        <f aca="true" t="shared" si="6" ref="R5:R14">IF(COUNT(D5:K5)&gt;1,SMALL(D5:K5,2),21)</f>
        <v>2</v>
      </c>
      <c r="S5">
        <f aca="true" t="shared" si="7" ref="S5:S14">IF(COUNT(D5:K5)&gt;2,SMALL(D5:K5,3),21)</f>
        <v>2</v>
      </c>
      <c r="T5">
        <f aca="true" t="shared" si="8" ref="T5:T14">21*3-Q5-R5-S5-((3-COUNT(Q5:S5))*21)</f>
        <v>58</v>
      </c>
    </row>
    <row r="6" spans="1:20" ht="12.75" customHeight="1">
      <c r="A6" s="61">
        <f t="shared" si="0"/>
        <v>107</v>
      </c>
      <c r="B6" s="58" t="s">
        <v>116</v>
      </c>
      <c r="C6" s="58" t="s">
        <v>98</v>
      </c>
      <c r="D6" s="63">
        <v>2</v>
      </c>
      <c r="E6" s="58">
        <v>5</v>
      </c>
      <c r="F6" s="63">
        <v>2</v>
      </c>
      <c r="G6" s="58">
        <v>2</v>
      </c>
      <c r="H6" s="64">
        <v>1</v>
      </c>
      <c r="I6" s="64">
        <v>7</v>
      </c>
      <c r="J6" s="64"/>
      <c r="K6" s="65"/>
      <c r="L6" s="53">
        <f t="shared" si="1"/>
        <v>1</v>
      </c>
      <c r="M6" s="53">
        <f t="shared" si="2"/>
        <v>2</v>
      </c>
      <c r="N6" s="53">
        <f t="shared" si="3"/>
        <v>2</v>
      </c>
      <c r="O6" s="59">
        <f t="shared" si="4"/>
        <v>58</v>
      </c>
      <c r="P6" s="76"/>
      <c r="Q6">
        <f t="shared" si="5"/>
        <v>1</v>
      </c>
      <c r="R6">
        <f t="shared" si="6"/>
        <v>2</v>
      </c>
      <c r="S6">
        <f t="shared" si="7"/>
        <v>2</v>
      </c>
      <c r="T6">
        <f t="shared" si="8"/>
        <v>58</v>
      </c>
    </row>
    <row r="7" spans="1:20" ht="12.75" customHeight="1">
      <c r="A7" s="61">
        <f t="shared" si="0"/>
        <v>105</v>
      </c>
      <c r="B7" s="58" t="s">
        <v>117</v>
      </c>
      <c r="C7" s="58" t="s">
        <v>37</v>
      </c>
      <c r="D7" s="63">
        <v>4</v>
      </c>
      <c r="E7" s="58">
        <v>2</v>
      </c>
      <c r="F7" s="63">
        <v>6</v>
      </c>
      <c r="G7" s="58">
        <v>1</v>
      </c>
      <c r="H7" s="64">
        <v>4</v>
      </c>
      <c r="I7" s="64">
        <v>4</v>
      </c>
      <c r="J7" s="64"/>
      <c r="K7" s="65"/>
      <c r="L7" s="53">
        <f t="shared" si="1"/>
        <v>1</v>
      </c>
      <c r="M7" s="53">
        <f t="shared" si="2"/>
        <v>2</v>
      </c>
      <c r="N7" s="53">
        <f t="shared" si="3"/>
        <v>4</v>
      </c>
      <c r="O7" s="59">
        <f t="shared" si="4"/>
        <v>56</v>
      </c>
      <c r="P7" s="82"/>
      <c r="Q7">
        <f t="shared" si="5"/>
        <v>1</v>
      </c>
      <c r="R7">
        <f t="shared" si="6"/>
        <v>2</v>
      </c>
      <c r="S7">
        <f t="shared" si="7"/>
        <v>4</v>
      </c>
      <c r="T7">
        <f t="shared" si="8"/>
        <v>56</v>
      </c>
    </row>
    <row r="8" spans="1:20" ht="12.75" customHeight="1">
      <c r="A8" s="61">
        <f t="shared" si="0"/>
        <v>104</v>
      </c>
      <c r="B8" s="58" t="s">
        <v>113</v>
      </c>
      <c r="C8" s="58" t="s">
        <v>37</v>
      </c>
      <c r="D8" s="63">
        <v>3</v>
      </c>
      <c r="E8" s="58">
        <v>7</v>
      </c>
      <c r="F8" s="63">
        <v>1</v>
      </c>
      <c r="G8" s="58">
        <v>3</v>
      </c>
      <c r="H8" s="64">
        <v>5</v>
      </c>
      <c r="I8" s="64">
        <v>3</v>
      </c>
      <c r="J8" s="64"/>
      <c r="K8" s="65"/>
      <c r="L8" s="53">
        <f t="shared" si="1"/>
        <v>1</v>
      </c>
      <c r="M8" s="53">
        <f t="shared" si="2"/>
        <v>3</v>
      </c>
      <c r="N8" s="53">
        <f t="shared" si="3"/>
        <v>3</v>
      </c>
      <c r="O8" s="59">
        <f t="shared" si="4"/>
        <v>56</v>
      </c>
      <c r="P8" s="76"/>
      <c r="Q8">
        <f t="shared" si="5"/>
        <v>1</v>
      </c>
      <c r="R8">
        <f t="shared" si="6"/>
        <v>3</v>
      </c>
      <c r="S8">
        <f t="shared" si="7"/>
        <v>3</v>
      </c>
      <c r="T8">
        <f t="shared" si="8"/>
        <v>56</v>
      </c>
    </row>
    <row r="9" spans="1:20" ht="12.75" customHeight="1">
      <c r="A9" s="61">
        <f t="shared" si="0"/>
        <v>74</v>
      </c>
      <c r="B9" s="58" t="s">
        <v>112</v>
      </c>
      <c r="C9" s="58" t="s">
        <v>58</v>
      </c>
      <c r="D9" s="62"/>
      <c r="E9" s="58">
        <v>1</v>
      </c>
      <c r="F9" s="63"/>
      <c r="G9" s="58">
        <v>5</v>
      </c>
      <c r="H9" s="64">
        <v>3</v>
      </c>
      <c r="I9" s="64">
        <v>1</v>
      </c>
      <c r="J9" s="64"/>
      <c r="K9" s="65"/>
      <c r="L9" s="53">
        <f t="shared" si="1"/>
        <v>1</v>
      </c>
      <c r="M9" s="53">
        <f t="shared" si="2"/>
        <v>1</v>
      </c>
      <c r="N9" s="53">
        <f t="shared" si="3"/>
        <v>3</v>
      </c>
      <c r="O9" s="59">
        <f t="shared" si="4"/>
        <v>58</v>
      </c>
      <c r="P9" s="78"/>
      <c r="Q9">
        <f t="shared" si="5"/>
        <v>1</v>
      </c>
      <c r="R9">
        <f t="shared" si="6"/>
        <v>1</v>
      </c>
      <c r="S9">
        <f t="shared" si="7"/>
        <v>3</v>
      </c>
      <c r="T9">
        <f t="shared" si="8"/>
        <v>58</v>
      </c>
    </row>
    <row r="10" spans="1:20" ht="12.75" customHeight="1">
      <c r="A10" s="61">
        <f t="shared" si="0"/>
        <v>65</v>
      </c>
      <c r="B10" s="58" t="s">
        <v>118</v>
      </c>
      <c r="C10" s="58" t="s">
        <v>44</v>
      </c>
      <c r="D10" s="63"/>
      <c r="E10" s="58">
        <v>4</v>
      </c>
      <c r="F10" s="63">
        <v>4</v>
      </c>
      <c r="G10" s="58">
        <v>6</v>
      </c>
      <c r="H10" s="64"/>
      <c r="I10" s="64">
        <v>5</v>
      </c>
      <c r="J10" s="64"/>
      <c r="K10" s="65"/>
      <c r="L10" s="53">
        <f t="shared" si="1"/>
        <v>4</v>
      </c>
      <c r="M10" s="53">
        <f t="shared" si="2"/>
        <v>4</v>
      </c>
      <c r="N10" s="53">
        <f t="shared" si="3"/>
        <v>5</v>
      </c>
      <c r="O10" s="59">
        <f t="shared" si="4"/>
        <v>50</v>
      </c>
      <c r="Q10">
        <f t="shared" si="5"/>
        <v>4</v>
      </c>
      <c r="R10">
        <f t="shared" si="6"/>
        <v>4</v>
      </c>
      <c r="S10">
        <f t="shared" si="7"/>
        <v>5</v>
      </c>
      <c r="T10">
        <f t="shared" si="8"/>
        <v>50</v>
      </c>
    </row>
    <row r="11" spans="1:20" ht="12.75" customHeight="1">
      <c r="A11" s="61">
        <f t="shared" si="0"/>
        <v>34</v>
      </c>
      <c r="B11" s="58" t="s">
        <v>119</v>
      </c>
      <c r="C11" s="58" t="s">
        <v>115</v>
      </c>
      <c r="D11" s="63"/>
      <c r="E11" s="58">
        <v>3</v>
      </c>
      <c r="F11" s="63">
        <v>5</v>
      </c>
      <c r="G11" s="58"/>
      <c r="H11" s="64"/>
      <c r="I11" s="64"/>
      <c r="J11" s="64"/>
      <c r="K11" s="65"/>
      <c r="L11" s="53">
        <f t="shared" si="1"/>
        <v>3</v>
      </c>
      <c r="M11" s="53">
        <f t="shared" si="2"/>
        <v>5</v>
      </c>
      <c r="N11" s="53" t="str">
        <f t="shared" si="3"/>
        <v> </v>
      </c>
      <c r="O11" s="59">
        <f t="shared" si="4"/>
        <v>34</v>
      </c>
      <c r="P11" s="52"/>
      <c r="Q11">
        <f t="shared" si="5"/>
        <v>3</v>
      </c>
      <c r="R11">
        <f t="shared" si="6"/>
        <v>5</v>
      </c>
      <c r="S11">
        <f t="shared" si="7"/>
        <v>21</v>
      </c>
      <c r="T11">
        <f t="shared" si="8"/>
        <v>34</v>
      </c>
    </row>
    <row r="12" spans="1:20" ht="12.75" customHeight="1">
      <c r="A12" s="61">
        <f>21*8-D12-E12-F12-G12-H12-I12-J12-K12-((8-COUNT(D12:K12))*21)</f>
        <v>15</v>
      </c>
      <c r="B12" s="58" t="s">
        <v>65</v>
      </c>
      <c r="C12" s="58" t="s">
        <v>66</v>
      </c>
      <c r="D12" s="63"/>
      <c r="E12" s="58"/>
      <c r="F12" s="63"/>
      <c r="G12" s="58"/>
      <c r="H12" s="64"/>
      <c r="I12" s="64">
        <v>6</v>
      </c>
      <c r="J12" s="64"/>
      <c r="K12" s="65"/>
      <c r="L12" s="53">
        <f t="shared" si="1"/>
        <v>6</v>
      </c>
      <c r="M12" s="53" t="str">
        <f t="shared" si="2"/>
        <v> </v>
      </c>
      <c r="N12" s="53" t="str">
        <f t="shared" si="3"/>
        <v> </v>
      </c>
      <c r="O12" s="59">
        <f>IF(T12&lt;1," ",T12)</f>
        <v>15</v>
      </c>
      <c r="P12" s="52"/>
      <c r="Q12">
        <f>IF(COUNT(D12:K12)&gt;0,SMALL(D12:K12,1),21)</f>
        <v>6</v>
      </c>
      <c r="R12">
        <f>IF(COUNT(D12:K12)&gt;1,SMALL(D12:K12,2),21)</f>
        <v>21</v>
      </c>
      <c r="S12">
        <f>IF(COUNT(D12:K12)&gt;2,SMALL(D12:K12,3),21)</f>
        <v>21</v>
      </c>
      <c r="T12">
        <f>21*3-Q12-R12-S12-((3-COUNT(Q12:S12))*21)</f>
        <v>15</v>
      </c>
    </row>
    <row r="13" spans="1:20" ht="12.75" customHeight="1">
      <c r="A13" s="61">
        <f t="shared" si="0"/>
        <v>14</v>
      </c>
      <c r="B13" s="58" t="s">
        <v>150</v>
      </c>
      <c r="C13" s="58" t="s">
        <v>39</v>
      </c>
      <c r="D13" s="63"/>
      <c r="E13" s="58"/>
      <c r="F13" s="63">
        <v>7</v>
      </c>
      <c r="G13" s="58"/>
      <c r="H13" s="64"/>
      <c r="I13" s="64"/>
      <c r="J13" s="64"/>
      <c r="K13" s="65"/>
      <c r="L13" s="53">
        <f t="shared" si="1"/>
        <v>7</v>
      </c>
      <c r="M13" s="53" t="str">
        <f t="shared" si="2"/>
        <v> </v>
      </c>
      <c r="N13" s="53" t="str">
        <f t="shared" si="3"/>
        <v> </v>
      </c>
      <c r="O13" s="59">
        <f t="shared" si="4"/>
        <v>14</v>
      </c>
      <c r="P13" s="52"/>
      <c r="Q13">
        <f t="shared" si="5"/>
        <v>7</v>
      </c>
      <c r="R13">
        <f t="shared" si="6"/>
        <v>21</v>
      </c>
      <c r="S13">
        <f t="shared" si="7"/>
        <v>21</v>
      </c>
      <c r="T13">
        <f t="shared" si="8"/>
        <v>14</v>
      </c>
    </row>
    <row r="14" spans="1:20" ht="12.75" customHeight="1" thickBot="1">
      <c r="A14" s="20">
        <f t="shared" si="0"/>
        <v>0</v>
      </c>
      <c r="B14" s="21"/>
      <c r="C14" s="21"/>
      <c r="D14" s="22"/>
      <c r="E14" s="21"/>
      <c r="F14" s="22"/>
      <c r="G14" s="21"/>
      <c r="H14" s="23"/>
      <c r="I14" s="23"/>
      <c r="J14" s="23"/>
      <c r="K14" s="24"/>
      <c r="L14" s="25" t="str">
        <f t="shared" si="1"/>
        <v> </v>
      </c>
      <c r="M14" s="21" t="str">
        <f t="shared" si="2"/>
        <v> </v>
      </c>
      <c r="N14" s="21" t="str">
        <f t="shared" si="3"/>
        <v> </v>
      </c>
      <c r="O14" s="26" t="str">
        <f t="shared" si="4"/>
        <v> </v>
      </c>
      <c r="Q14">
        <f t="shared" si="5"/>
        <v>21</v>
      </c>
      <c r="R14">
        <f t="shared" si="6"/>
        <v>21</v>
      </c>
      <c r="S14">
        <f t="shared" si="7"/>
        <v>21</v>
      </c>
      <c r="T14">
        <f t="shared" si="8"/>
        <v>0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</sheetData>
  <printOptions/>
  <pageMargins left="0.75" right="0.75" top="1" bottom="1" header="0.5" footer="0.5"/>
  <pageSetup fitToHeight="1" fitToWidth="1" horizontalDpi="600" verticalDpi="600" orientation="landscape" paperSize="9" scale="86" r:id="rId1"/>
  <headerFooter alignWithMargins="0">
    <oddFooter>&amp;C&amp;"Verdana,Normal"www.oslosportsfiskere.no/isfiske/NC2007.xls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Gjensidige Gruppen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Hovde</dc:creator>
  <cp:keywords/>
  <dc:description/>
  <cp:lastModifiedBy>Harald</cp:lastModifiedBy>
  <cp:lastPrinted>2008-02-10T22:41:08Z</cp:lastPrinted>
  <dcterms:created xsi:type="dcterms:W3CDTF">2003-01-08T09:38:39Z</dcterms:created>
  <dcterms:modified xsi:type="dcterms:W3CDTF">2008-02-10T23:36:25Z</dcterms:modified>
  <cp:category/>
  <cp:version/>
  <cp:contentType/>
  <cp:contentStatus/>
</cp:coreProperties>
</file>