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6140" windowHeight="11760" activeTab="0"/>
  </bookViews>
  <sheets>
    <sheet name="Sammenlagt" sheetId="1" r:id="rId1"/>
    <sheet name="sh" sheetId="2" r:id="rId2"/>
    <sheet name="sd" sheetId="3" r:id="rId3"/>
    <sheet name="jg" sheetId="4" r:id="rId4"/>
    <sheet name="jj" sheetId="5" r:id="rId5"/>
    <sheet name="vh" sheetId="6" r:id="rId6"/>
    <sheet name="vd" sheetId="7" r:id="rId7"/>
  </sheets>
  <definedNames>
    <definedName name="_xlnm.Print_Area" localSheetId="0">'Sammenlagt'!$A$1:$K$68</definedName>
    <definedName name="_xlnm.Print_Area" localSheetId="5">'vh'!$A$1:$O$46</definedName>
  </definedNames>
  <calcPr fullCalcOnLoad="1"/>
</workbook>
</file>

<file path=xl/sharedStrings.xml><?xml version="1.0" encoding="utf-8"?>
<sst xmlns="http://schemas.openxmlformats.org/spreadsheetml/2006/main" count="515" uniqueCount="213">
  <si>
    <t>Poeng</t>
  </si>
  <si>
    <t>Navn</t>
  </si>
  <si>
    <t>Forening</t>
  </si>
  <si>
    <t>Plassering</t>
  </si>
  <si>
    <t>Uttak til Nordisk</t>
  </si>
  <si>
    <t xml:space="preserve"> </t>
  </si>
  <si>
    <t>Kenneth Ottosen</t>
  </si>
  <si>
    <t>Gjøvik og Toten sfk</t>
  </si>
  <si>
    <t>Tom E Haugen</t>
  </si>
  <si>
    <t>SFK Raufjøringen</t>
  </si>
  <si>
    <t>Roy Fjeld</t>
  </si>
  <si>
    <t>Eidskog JFF</t>
  </si>
  <si>
    <t>Thomas Ødegård</t>
  </si>
  <si>
    <t>Brandval JFF</t>
  </si>
  <si>
    <t>Halfdan Sangnes</t>
  </si>
  <si>
    <t>Odal SFK</t>
  </si>
  <si>
    <t>Dag Even Nygårdseter</t>
  </si>
  <si>
    <t>Ola Sjøli</t>
  </si>
  <si>
    <t>Oslo Sportsfiskere</t>
  </si>
  <si>
    <t>Lars Bekkensten</t>
  </si>
  <si>
    <t>Eidsvoll Skog JFF</t>
  </si>
  <si>
    <t>Reidar Moen</t>
  </si>
  <si>
    <t>Kjersti Solli</t>
  </si>
  <si>
    <t>SFK Acerina</t>
  </si>
  <si>
    <t>Harald Hovde</t>
  </si>
  <si>
    <t>Trysil sfk</t>
  </si>
  <si>
    <t>Romedal og Vallset JFF</t>
  </si>
  <si>
    <t>Frank Hønsen</t>
  </si>
  <si>
    <t>Tove J. Nygårdseter</t>
  </si>
  <si>
    <t>Gjøvik og Toten SFK</t>
  </si>
  <si>
    <t>Jorunn Bekkensten</t>
  </si>
  <si>
    <t>Ruth M Ramstad</t>
  </si>
  <si>
    <t>Niklas Strengelsrud</t>
  </si>
  <si>
    <t>Terje Reinertsen</t>
  </si>
  <si>
    <t>Åsnes JFF</t>
  </si>
  <si>
    <t>Drammen Sportsfiskere</t>
  </si>
  <si>
    <t>Steinar Olsen</t>
  </si>
  <si>
    <t>SFK Pimpel Sør</t>
  </si>
  <si>
    <t>Terje Lindgren</t>
  </si>
  <si>
    <t>Per Erik Hellerud</t>
  </si>
  <si>
    <t>Magne Moløkken</t>
  </si>
  <si>
    <t>Odd Ringstad</t>
  </si>
  <si>
    <t>Christer Fossen</t>
  </si>
  <si>
    <t>Tonje Hauger</t>
  </si>
  <si>
    <t>Jan Morten Fossen</t>
  </si>
  <si>
    <t>Lisbeth Bjørnstad</t>
  </si>
  <si>
    <t>Fet JFF</t>
  </si>
  <si>
    <t>Åge R. Nilsen</t>
  </si>
  <si>
    <t>Svein Inge Stangenes</t>
  </si>
  <si>
    <t>Thea Emilie Rudshaug</t>
  </si>
  <si>
    <t>Kenneth Jernberg</t>
  </si>
  <si>
    <t>Therese Larsson Jernberg</t>
  </si>
  <si>
    <t>Lars Magnus Bjørnstad</t>
  </si>
  <si>
    <t>|</t>
  </si>
  <si>
    <t>Magnus Riksfjord</t>
  </si>
  <si>
    <t>Trysil SFK</t>
  </si>
  <si>
    <t>Vidar Komperud</t>
  </si>
  <si>
    <t>Hof Vestre JFF</t>
  </si>
  <si>
    <t>Kjerstin Granlund</t>
  </si>
  <si>
    <t>May Leikåsen</t>
  </si>
  <si>
    <t>Nannestad JFF</t>
  </si>
  <si>
    <t>Jim Bekken</t>
  </si>
  <si>
    <t>Bent Fjeld</t>
  </si>
  <si>
    <t>Knut Vadholm</t>
  </si>
  <si>
    <t>Jan Espelid</t>
  </si>
  <si>
    <t>Kjell Kolstad</t>
  </si>
  <si>
    <t>Finn Erik Lerdalen</t>
  </si>
  <si>
    <t>Nadja Fleischeuer</t>
  </si>
  <si>
    <t>Kjell Robert Kaspersen</t>
  </si>
  <si>
    <t>Lars Roar Benterud</t>
  </si>
  <si>
    <t>Remi Andre Dahl</t>
  </si>
  <si>
    <t>Svein Arne Gjelsnesvangen</t>
  </si>
  <si>
    <t>Rømskog JFF</t>
  </si>
  <si>
    <t>Terje Ranheim</t>
  </si>
  <si>
    <t>Jens Kåre Skovseth</t>
  </si>
  <si>
    <t>Johnny Ulsrudstuen</t>
  </si>
  <si>
    <t>Eikern FVF</t>
  </si>
  <si>
    <t>Cecilie Olsen Olsberg</t>
  </si>
  <si>
    <t>Petter Jacobsen</t>
  </si>
  <si>
    <t>Drammens Sportsfiskere</t>
  </si>
  <si>
    <t>Skumsjøen</t>
  </si>
  <si>
    <t>Ole G Ramstad</t>
  </si>
  <si>
    <t>Vingersjøen</t>
  </si>
  <si>
    <t>Storsjøen</t>
  </si>
  <si>
    <t>Lyseren</t>
  </si>
  <si>
    <t>Odd Henning Hansen</t>
  </si>
  <si>
    <t>Tom Erling Haugen</t>
  </si>
  <si>
    <t>SFK Minken</t>
  </si>
  <si>
    <t>Birgit E. Høgbrenna</t>
  </si>
  <si>
    <t>Sigurd Bringebøen</t>
  </si>
  <si>
    <t>Erling Johnsrud</t>
  </si>
  <si>
    <t>Terje Dahlen</t>
  </si>
  <si>
    <t>Tor Ivar Bjørnstad</t>
  </si>
  <si>
    <t>Rune Pettersen</t>
  </si>
  <si>
    <t>Egil Merli</t>
  </si>
  <si>
    <t>Gjerdrum SFK</t>
  </si>
  <si>
    <t>Svein Ivar Fjeld</t>
  </si>
  <si>
    <t>Anna Lindgren</t>
  </si>
  <si>
    <t>Unni Moløkken</t>
  </si>
  <si>
    <t>Johnny Braata</t>
  </si>
  <si>
    <t>Ole Solberg</t>
  </si>
  <si>
    <t>Goksjø</t>
  </si>
  <si>
    <t>Eivind Holt</t>
  </si>
  <si>
    <t>Siljan JFF</t>
  </si>
  <si>
    <t>Kari Tyskerud</t>
  </si>
  <si>
    <t>Norgescup isfiske 2018  Sammenlagt</t>
  </si>
  <si>
    <t>Molandsvannet</t>
  </si>
  <si>
    <t>Norgescup isfiske 2018  senior herrer</t>
  </si>
  <si>
    <t>Norgescup isfiske 2018  senior damer</t>
  </si>
  <si>
    <t>Norgescup isfiske 2018  junior gutt</t>
  </si>
  <si>
    <t>Norgescup isfiske 2018  junior jente</t>
  </si>
  <si>
    <t>Norgescup isfiske 2018  veteran herrer</t>
  </si>
  <si>
    <t>Norgescup isfiske 2018  veteran damer</t>
  </si>
  <si>
    <t>Jan Petter Dalen</t>
  </si>
  <si>
    <t>Aasmund Sæter</t>
  </si>
  <si>
    <t>Heidi Sveen</t>
  </si>
  <si>
    <t>GTSFK</t>
  </si>
  <si>
    <t>Hilde Kreppen</t>
  </si>
  <si>
    <t>Trøgstad JFF</t>
  </si>
  <si>
    <t>Vivian Pedersen</t>
  </si>
  <si>
    <t>Fredrik Alvim</t>
  </si>
  <si>
    <t>Andreas Nygårdseter</t>
  </si>
  <si>
    <t>Markus Nordraak</t>
  </si>
  <si>
    <t>Vemund Søhagen</t>
  </si>
  <si>
    <t>Bjørn Skogseth</t>
  </si>
  <si>
    <t>Rune Merli</t>
  </si>
  <si>
    <t>Udnes JFF</t>
  </si>
  <si>
    <t>Finn Willy Eriksson</t>
  </si>
  <si>
    <t>Kirsti Eriksson</t>
  </si>
  <si>
    <t>May A Østby</t>
  </si>
  <si>
    <t>Karoline Grenberg</t>
  </si>
  <si>
    <t>Pål Hedenstad</t>
  </si>
  <si>
    <t>Birgit Brøderud</t>
  </si>
  <si>
    <t>Tommy Iversen</t>
  </si>
  <si>
    <t>Atle Nordheim</t>
  </si>
  <si>
    <t>Iver Granlund</t>
  </si>
  <si>
    <t>Pål Fjeld</t>
  </si>
  <si>
    <t>Frode Engen</t>
  </si>
  <si>
    <t>Glomsrudkollen JFF</t>
  </si>
  <si>
    <t>Sittichok Sila</t>
  </si>
  <si>
    <t>Steinar Kalfoss</t>
  </si>
  <si>
    <t>Johnny Kildalen</t>
  </si>
  <si>
    <t>Lennhart Gammelsrud</t>
  </si>
  <si>
    <t>Marie Larsen</t>
  </si>
  <si>
    <t>Mathias Sætaberget</t>
  </si>
  <si>
    <t>Sondre Eikebråten</t>
  </si>
  <si>
    <t>Arild Holstad</t>
  </si>
  <si>
    <t>Ole Magne Berget</t>
  </si>
  <si>
    <t>Løten JFF</t>
  </si>
  <si>
    <t>Stein Engebråten</t>
  </si>
  <si>
    <t>Lars Hanssen</t>
  </si>
  <si>
    <t>Bjørn Egil Fredheim</t>
  </si>
  <si>
    <t>Rune Tyskerud</t>
  </si>
  <si>
    <t>Jørn-Andre Jørgensen</t>
  </si>
  <si>
    <t>Vidar Årnes</t>
  </si>
  <si>
    <t>Øivind Sigvartsen</t>
  </si>
  <si>
    <t>Terje Tørmoen</t>
  </si>
  <si>
    <t>Emma K Dahlen</t>
  </si>
  <si>
    <t>Niklas L Klemetsmo</t>
  </si>
  <si>
    <t>Espen Nedgården</t>
  </si>
  <si>
    <t>Ole Omang</t>
  </si>
  <si>
    <t>Jonny Bækken</t>
  </si>
  <si>
    <t>Tommy Gustavsen</t>
  </si>
  <si>
    <t>Ole Martin Gilbu</t>
  </si>
  <si>
    <t>Gunnar Øverby</t>
  </si>
  <si>
    <t>Steinar Schjager</t>
  </si>
  <si>
    <t>Henrik Bringebøen</t>
  </si>
  <si>
    <t>Runar Sperstad</t>
  </si>
  <si>
    <t>Anders Wold</t>
  </si>
  <si>
    <t>Ole Kristian Tveiten</t>
  </si>
  <si>
    <t>Janette Fick</t>
  </si>
  <si>
    <t>Lukas Oterholt</t>
  </si>
  <si>
    <t>Gjerdrum</t>
  </si>
  <si>
    <t>Jonas Larsen</t>
  </si>
  <si>
    <t>Tor Magne Hansen</t>
  </si>
  <si>
    <t>Toten JFF Lodd 2</t>
  </si>
  <si>
    <t>Jarle Pedersen</t>
  </si>
  <si>
    <t>Tove Holm</t>
  </si>
  <si>
    <t>Moss Sportsfiskere</t>
  </si>
  <si>
    <t>Jonny Helgesen</t>
  </si>
  <si>
    <t>Kurt Stormyr</t>
  </si>
  <si>
    <t>Bente Gauslå</t>
  </si>
  <si>
    <t>Noah Snøløs-Rødsjø</t>
  </si>
  <si>
    <t>Anne Lene Gauslå</t>
  </si>
  <si>
    <t>Mona Snøløs</t>
  </si>
  <si>
    <t>Elin Sundsdal</t>
  </si>
  <si>
    <t>Marianne Lea</t>
  </si>
  <si>
    <t>Anniken Nyvold</t>
  </si>
  <si>
    <t>Heidi Vigerstøl</t>
  </si>
  <si>
    <t>Jorunn Døskeland</t>
  </si>
  <si>
    <t>Ken Håvard Reinskås</t>
  </si>
  <si>
    <t>Harald Stormyr</t>
  </si>
  <si>
    <t>Lucian Iurak</t>
  </si>
  <si>
    <t>Morten Wegner Tveit</t>
  </si>
  <si>
    <t>Sittichoc Sila</t>
  </si>
  <si>
    <t>Lucian Iurac</t>
  </si>
  <si>
    <t>Froland JFF</t>
  </si>
  <si>
    <t>Arendal JFF</t>
  </si>
  <si>
    <t>Lillesand JFF</t>
  </si>
  <si>
    <t>Erik Tjernsmo</t>
  </si>
  <si>
    <t>Jonas Bekkedal</t>
  </si>
  <si>
    <t>Eirik Gundersen</t>
  </si>
  <si>
    <t>Lillestrøm Sportsfiskere</t>
  </si>
  <si>
    <t>Marius Kristoffersen</t>
  </si>
  <si>
    <t>Ole Jørgen Flåtten</t>
  </si>
  <si>
    <t>Sandefjord JFF</t>
  </si>
  <si>
    <t>Kristoffer Onerød</t>
  </si>
  <si>
    <t>Ella Borlaug</t>
  </si>
  <si>
    <t>Mina Helene S. Overgaard</t>
  </si>
  <si>
    <t>Jens Kåre Skovsrth</t>
  </si>
  <si>
    <t>Strøket i totalen</t>
  </si>
  <si>
    <t>Norgescup vinner 2018</t>
  </si>
  <si>
    <t>Uttak til Nordisk Mesterskap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</si>
</sst>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/\ mmmm\ yyyy"/>
    <numFmt numFmtId="179" formatCode="d/\ mmmm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2">
    <font>
      <sz val="10"/>
      <name val="Times New Roman"/>
      <family val="0"/>
    </font>
    <font>
      <sz val="22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006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4" fontId="0" fillId="0" borderId="21" xfId="0" applyNumberFormat="1" applyFont="1" applyBorder="1" applyAlignment="1">
      <alignment/>
    </xf>
    <xf numFmtId="0" fontId="0" fillId="0" borderId="41" xfId="0" applyBorder="1" applyAlignment="1">
      <alignment/>
    </xf>
    <xf numFmtId="179" fontId="3" fillId="0" borderId="34" xfId="0" applyNumberFormat="1" applyFont="1" applyBorder="1" applyAlignment="1">
      <alignment horizontal="center"/>
    </xf>
    <xf numFmtId="179" fontId="3" fillId="0" borderId="21" xfId="0" applyNumberFormat="1" applyFont="1" applyBorder="1" applyAlignment="1">
      <alignment horizontal="center"/>
    </xf>
    <xf numFmtId="179" fontId="3" fillId="0" borderId="35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33" borderId="36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0" borderId="0" xfId="0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2" xfId="0" applyNumberFormat="1" applyFont="1" applyBorder="1" applyAlignment="1">
      <alignment/>
    </xf>
    <xf numFmtId="1" fontId="0" fillId="0" borderId="43" xfId="0" applyNumberFormat="1" applyFont="1" applyBorder="1" applyAlignment="1">
      <alignment/>
    </xf>
    <xf numFmtId="1" fontId="0" fillId="33" borderId="44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179" fontId="3" fillId="33" borderId="35" xfId="0" applyNumberFormat="1" applyFont="1" applyFill="1" applyBorder="1" applyAlignment="1">
      <alignment horizontal="center"/>
    </xf>
    <xf numFmtId="179" fontId="3" fillId="33" borderId="21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2" fillId="0" borderId="10" xfId="0" applyFont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46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48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0" borderId="36" xfId="0" applyFont="1" applyBorder="1" applyAlignment="1">
      <alignment horizontal="center"/>
    </xf>
    <xf numFmtId="179" fontId="3" fillId="0" borderId="27" xfId="0" applyNumberFormat="1" applyFont="1" applyBorder="1" applyAlignment="1">
      <alignment horizontal="center"/>
    </xf>
    <xf numFmtId="179" fontId="3" fillId="33" borderId="22" xfId="0" applyNumberFormat="1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179" fontId="3" fillId="33" borderId="34" xfId="0" applyNumberFormat="1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21" xfId="0" applyFont="1" applyFill="1" applyBorder="1" applyAlignment="1">
      <alignment horizontal="right"/>
    </xf>
    <xf numFmtId="0" fontId="0" fillId="33" borderId="35" xfId="0" applyFont="1" applyFill="1" applyBorder="1" applyAlignment="1">
      <alignment/>
    </xf>
    <xf numFmtId="1" fontId="0" fillId="33" borderId="50" xfId="0" applyNumberFormat="1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51" xfId="0" applyFont="1" applyFill="1" applyBorder="1" applyAlignment="1">
      <alignment/>
    </xf>
    <xf numFmtId="0" fontId="0" fillId="34" borderId="52" xfId="0" applyFont="1" applyFill="1" applyBorder="1" applyAlignment="1">
      <alignment/>
    </xf>
    <xf numFmtId="0" fontId="0" fillId="34" borderId="53" xfId="0" applyFont="1" applyFill="1" applyBorder="1" applyAlignment="1">
      <alignment horizontal="right"/>
    </xf>
    <xf numFmtId="0" fontId="0" fillId="34" borderId="53" xfId="0" applyFont="1" applyFill="1" applyBorder="1" applyAlignment="1">
      <alignment/>
    </xf>
    <xf numFmtId="0" fontId="0" fillId="34" borderId="54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6" xfId="0" applyFont="1" applyFill="1" applyBorder="1" applyAlignment="1">
      <alignment horizontal="right"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6" borderId="56" xfId="0" applyFont="1" applyFill="1" applyBorder="1" applyAlignment="1">
      <alignment/>
    </xf>
    <xf numFmtId="0" fontId="0" fillId="36" borderId="52" xfId="0" applyFont="1" applyFill="1" applyBorder="1" applyAlignment="1">
      <alignment/>
    </xf>
    <xf numFmtId="0" fontId="0" fillId="36" borderId="53" xfId="0" applyFont="1" applyFill="1" applyBorder="1" applyAlignment="1">
      <alignment horizontal="right"/>
    </xf>
    <xf numFmtId="0" fontId="0" fillId="36" borderId="53" xfId="0" applyFont="1" applyFill="1" applyBorder="1" applyAlignment="1">
      <alignment/>
    </xf>
    <xf numFmtId="0" fontId="0" fillId="36" borderId="51" xfId="0" applyFont="1" applyFill="1" applyBorder="1" applyAlignment="1">
      <alignment/>
    </xf>
    <xf numFmtId="0" fontId="0" fillId="36" borderId="54" xfId="0" applyFont="1" applyFill="1" applyBorder="1" applyAlignment="1">
      <alignment/>
    </xf>
    <xf numFmtId="1" fontId="0" fillId="36" borderId="42" xfId="0" applyNumberFormat="1" applyFont="1" applyFill="1" applyBorder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7" borderId="24" xfId="0" applyFont="1" applyFill="1" applyBorder="1" applyAlignment="1">
      <alignment horizontal="right"/>
    </xf>
    <xf numFmtId="0" fontId="0" fillId="37" borderId="52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16" xfId="0" applyFont="1" applyFill="1" applyBorder="1" applyAlignment="1">
      <alignment horizontal="right"/>
    </xf>
    <xf numFmtId="0" fontId="0" fillId="37" borderId="0" xfId="0" applyFill="1" applyAlignment="1">
      <alignment/>
    </xf>
    <xf numFmtId="0" fontId="0" fillId="37" borderId="51" xfId="0" applyFont="1" applyFill="1" applyBorder="1" applyAlignment="1">
      <alignment/>
    </xf>
    <xf numFmtId="0" fontId="1" fillId="33" borderId="39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zoomScalePageLayoutView="0" workbookViewId="0" topLeftCell="A1">
      <selection activeCell="A1" sqref="A1:D1"/>
    </sheetView>
  </sheetViews>
  <sheetFormatPr defaultColWidth="12" defaultRowHeight="12.75"/>
  <cols>
    <col min="1" max="1" width="26" style="0" customWidth="1"/>
    <col min="2" max="2" width="25.33203125" style="0" customWidth="1"/>
    <col min="3" max="5" width="13.33203125" style="0" customWidth="1"/>
    <col min="6" max="7" width="15.83203125" style="0" customWidth="1"/>
    <col min="8" max="8" width="14.5" style="0" customWidth="1"/>
    <col min="9" max="9" width="3.16015625" style="0" customWidth="1"/>
    <col min="10" max="10" width="3.33203125" style="0" customWidth="1"/>
    <col min="11" max="11" width="6.66015625" style="71" customWidth="1"/>
    <col min="12" max="12" width="5.33203125" style="48" customWidth="1"/>
    <col min="13" max="14" width="3.83203125" style="0" hidden="1" customWidth="1"/>
    <col min="15" max="15" width="3.66015625" style="0" hidden="1" customWidth="1"/>
    <col min="16" max="16" width="3.33203125" style="0" hidden="1" customWidth="1"/>
    <col min="17" max="17" width="3.83203125" style="0" hidden="1" customWidth="1"/>
    <col min="18" max="18" width="6.5" style="0" hidden="1" customWidth="1"/>
  </cols>
  <sheetData>
    <row r="1" spans="1:11" ht="24.75" customHeight="1" thickBot="1">
      <c r="A1" s="154" t="s">
        <v>105</v>
      </c>
      <c r="B1" s="155"/>
      <c r="C1" s="155"/>
      <c r="D1" s="155"/>
      <c r="E1" s="1"/>
      <c r="F1" s="1"/>
      <c r="G1" s="1"/>
      <c r="H1" s="1"/>
      <c r="I1" s="1"/>
      <c r="J1" s="1"/>
      <c r="K1" s="66"/>
    </row>
    <row r="2" spans="1:22" ht="24.75" customHeight="1" thickBot="1">
      <c r="A2" s="32"/>
      <c r="B2" s="33"/>
      <c r="C2" s="96"/>
      <c r="D2" s="1"/>
      <c r="E2" s="1"/>
      <c r="F2" s="97" t="s">
        <v>3</v>
      </c>
      <c r="G2" s="1"/>
      <c r="H2" s="2"/>
      <c r="I2" s="3"/>
      <c r="J2" s="4"/>
      <c r="K2" s="67"/>
      <c r="S2" s="152"/>
      <c r="T2" s="156" t="s">
        <v>210</v>
      </c>
      <c r="U2" s="157"/>
      <c r="V2" s="157"/>
    </row>
    <row r="3" spans="1:15" ht="15.75" customHeight="1">
      <c r="A3" s="34"/>
      <c r="B3" s="29"/>
      <c r="C3" s="95" t="s">
        <v>80</v>
      </c>
      <c r="D3" s="95" t="s">
        <v>82</v>
      </c>
      <c r="E3" s="95" t="s">
        <v>83</v>
      </c>
      <c r="F3" s="95" t="s">
        <v>84</v>
      </c>
      <c r="G3" s="95" t="s">
        <v>106</v>
      </c>
      <c r="H3" s="95" t="s">
        <v>101</v>
      </c>
      <c r="I3" s="35"/>
      <c r="J3" s="30" t="s">
        <v>5</v>
      </c>
      <c r="K3" s="68" t="s">
        <v>0</v>
      </c>
      <c r="O3" t="s">
        <v>53</v>
      </c>
    </row>
    <row r="4" spans="1:19" ht="15.75" customHeight="1" thickBot="1">
      <c r="A4" s="12" t="s">
        <v>1</v>
      </c>
      <c r="B4" s="26" t="s">
        <v>2</v>
      </c>
      <c r="C4" s="38">
        <v>43086</v>
      </c>
      <c r="D4" s="38">
        <v>43107</v>
      </c>
      <c r="E4" s="38">
        <v>43114</v>
      </c>
      <c r="F4" s="38">
        <v>43128</v>
      </c>
      <c r="G4" s="38">
        <v>43135</v>
      </c>
      <c r="H4" s="38">
        <v>43149</v>
      </c>
      <c r="I4" s="40"/>
      <c r="J4" s="36"/>
      <c r="K4" s="69"/>
      <c r="S4" s="73"/>
    </row>
    <row r="5" spans="1:23" s="55" customFormat="1" ht="12.75" customHeight="1">
      <c r="A5" s="135" t="s">
        <v>42</v>
      </c>
      <c r="B5" s="136" t="s">
        <v>23</v>
      </c>
      <c r="C5" s="137">
        <v>3</v>
      </c>
      <c r="D5" s="136">
        <v>3</v>
      </c>
      <c r="E5" s="138">
        <v>7</v>
      </c>
      <c r="F5" s="136">
        <v>1</v>
      </c>
      <c r="G5" s="153">
        <v>14</v>
      </c>
      <c r="H5" s="139">
        <v>9</v>
      </c>
      <c r="I5" s="139"/>
      <c r="J5" s="140"/>
      <c r="K5" s="141">
        <f aca="true" t="shared" si="0" ref="K5:K36">IF(R5&lt;1," ",R5)</f>
        <v>82</v>
      </c>
      <c r="L5" s="142"/>
      <c r="M5" s="143">
        <f aca="true" t="shared" si="1" ref="M5:M36">IF(COUNT(C5:J5)&gt;0,SMALL(C5:J5,1),21)</f>
        <v>1</v>
      </c>
      <c r="N5" s="143">
        <f aca="true" t="shared" si="2" ref="N5:N36">IF(COUNT(C5:J5)&gt;1,SMALL(C5:J5,2),21)</f>
        <v>3</v>
      </c>
      <c r="O5" s="143">
        <f aca="true" t="shared" si="3" ref="O5:O36">IF(COUNT(C5:J5)&gt;2,SMALL(C5:J5,3),21)</f>
        <v>3</v>
      </c>
      <c r="P5" s="143">
        <f aca="true" t="shared" si="4" ref="P5:P36">IF(COUNT(C5:J5)&gt;3,SMALL(C5:J5,4),21)</f>
        <v>7</v>
      </c>
      <c r="Q5" s="143">
        <f aca="true" t="shared" si="5" ref="Q5:Q36">IF(COUNT(C5:J5)&gt;4,SMALL(C5:J5,5),21)</f>
        <v>9</v>
      </c>
      <c r="R5" s="143">
        <f aca="true" t="shared" si="6" ref="R5:R36">21*5-M5-N5-O5-P5-Q5-((5-COUNT(M5:Q5))*21)</f>
        <v>82</v>
      </c>
      <c r="S5" s="143" t="s">
        <v>211</v>
      </c>
      <c r="T5" s="143"/>
      <c r="W5"/>
    </row>
    <row r="6" spans="1:23" s="55" customFormat="1" ht="12.75" customHeight="1">
      <c r="A6" s="57" t="s">
        <v>12</v>
      </c>
      <c r="B6" s="58" t="s">
        <v>7</v>
      </c>
      <c r="C6" s="62"/>
      <c r="D6" s="49">
        <v>8</v>
      </c>
      <c r="E6" s="50">
        <v>11</v>
      </c>
      <c r="F6" s="49">
        <v>2</v>
      </c>
      <c r="G6" s="51">
        <v>13</v>
      </c>
      <c r="H6" s="51">
        <v>5</v>
      </c>
      <c r="I6" s="51"/>
      <c r="J6" s="52"/>
      <c r="K6" s="70">
        <f t="shared" si="0"/>
        <v>66</v>
      </c>
      <c r="L6" s="56"/>
      <c r="M6" s="55">
        <f t="shared" si="1"/>
        <v>2</v>
      </c>
      <c r="N6" s="55">
        <f t="shared" si="2"/>
        <v>5</v>
      </c>
      <c r="O6" s="55">
        <f t="shared" si="3"/>
        <v>8</v>
      </c>
      <c r="P6" s="55">
        <f t="shared" si="4"/>
        <v>11</v>
      </c>
      <c r="Q6" s="55">
        <f t="shared" si="5"/>
        <v>13</v>
      </c>
      <c r="R6">
        <f t="shared" si="6"/>
        <v>66</v>
      </c>
      <c r="S6"/>
      <c r="T6"/>
      <c r="U6"/>
      <c r="W6"/>
    </row>
    <row r="7" spans="1:23" s="55" customFormat="1" ht="12.75" customHeight="1">
      <c r="A7" s="11" t="s">
        <v>6</v>
      </c>
      <c r="B7" s="15" t="s">
        <v>7</v>
      </c>
      <c r="C7" s="7">
        <v>5</v>
      </c>
      <c r="D7" s="5"/>
      <c r="E7" s="8">
        <v>1</v>
      </c>
      <c r="F7" s="5">
        <v>11</v>
      </c>
      <c r="G7" s="9">
        <v>5</v>
      </c>
      <c r="H7" s="9"/>
      <c r="I7" s="9"/>
      <c r="J7" s="10"/>
      <c r="K7" s="70">
        <f t="shared" si="0"/>
        <v>62</v>
      </c>
      <c r="L7" s="48"/>
      <c r="M7" s="55">
        <f t="shared" si="1"/>
        <v>1</v>
      </c>
      <c r="N7" s="55">
        <f t="shared" si="2"/>
        <v>5</v>
      </c>
      <c r="O7" s="55">
        <f t="shared" si="3"/>
        <v>5</v>
      </c>
      <c r="P7" s="55">
        <f t="shared" si="4"/>
        <v>11</v>
      </c>
      <c r="Q7" s="55">
        <f t="shared" si="5"/>
        <v>21</v>
      </c>
      <c r="R7">
        <f t="shared" si="6"/>
        <v>62</v>
      </c>
      <c r="S7"/>
      <c r="T7"/>
      <c r="U7"/>
      <c r="W7"/>
    </row>
    <row r="8" spans="1:22" ht="12.75" customHeight="1">
      <c r="A8" s="11" t="s">
        <v>16</v>
      </c>
      <c r="B8" s="15" t="s">
        <v>9</v>
      </c>
      <c r="C8" s="62">
        <v>11</v>
      </c>
      <c r="D8" s="5">
        <v>2</v>
      </c>
      <c r="E8" s="8"/>
      <c r="F8" s="5"/>
      <c r="G8" s="9">
        <v>7</v>
      </c>
      <c r="H8" s="9">
        <v>2</v>
      </c>
      <c r="I8" s="9"/>
      <c r="J8" s="10"/>
      <c r="K8" s="70">
        <f t="shared" si="0"/>
        <v>62</v>
      </c>
      <c r="M8" s="55">
        <f t="shared" si="1"/>
        <v>2</v>
      </c>
      <c r="N8" s="55">
        <f t="shared" si="2"/>
        <v>2</v>
      </c>
      <c r="O8" s="55">
        <f t="shared" si="3"/>
        <v>7</v>
      </c>
      <c r="P8" s="55">
        <f t="shared" si="4"/>
        <v>11</v>
      </c>
      <c r="Q8" s="55">
        <f t="shared" si="5"/>
        <v>21</v>
      </c>
      <c r="R8">
        <f t="shared" si="6"/>
        <v>62</v>
      </c>
      <c r="V8" s="55"/>
    </row>
    <row r="9" spans="1:22" ht="12.75" customHeight="1">
      <c r="A9" s="57" t="s">
        <v>54</v>
      </c>
      <c r="B9" s="58" t="s">
        <v>37</v>
      </c>
      <c r="C9" s="7">
        <v>20</v>
      </c>
      <c r="D9" s="5">
        <v>5</v>
      </c>
      <c r="E9" s="8"/>
      <c r="F9" s="5">
        <v>12</v>
      </c>
      <c r="G9" s="9">
        <v>1</v>
      </c>
      <c r="H9" s="51">
        <v>8</v>
      </c>
      <c r="I9" s="9"/>
      <c r="J9" s="10"/>
      <c r="K9" s="70">
        <f t="shared" si="0"/>
        <v>59</v>
      </c>
      <c r="M9" s="55">
        <f t="shared" si="1"/>
        <v>1</v>
      </c>
      <c r="N9" s="55">
        <f t="shared" si="2"/>
        <v>5</v>
      </c>
      <c r="O9" s="55">
        <f t="shared" si="3"/>
        <v>8</v>
      </c>
      <c r="P9" s="55">
        <f t="shared" si="4"/>
        <v>12</v>
      </c>
      <c r="Q9" s="55">
        <f t="shared" si="5"/>
        <v>20</v>
      </c>
      <c r="R9">
        <f t="shared" si="6"/>
        <v>59</v>
      </c>
      <c r="V9" s="55"/>
    </row>
    <row r="10" spans="1:22" ht="12.75" customHeight="1">
      <c r="A10" s="11" t="s">
        <v>66</v>
      </c>
      <c r="B10" s="15" t="s">
        <v>9</v>
      </c>
      <c r="C10" s="7">
        <v>14</v>
      </c>
      <c r="D10" s="5">
        <v>13</v>
      </c>
      <c r="E10" s="8">
        <v>3</v>
      </c>
      <c r="F10" s="5">
        <v>10</v>
      </c>
      <c r="G10" s="9"/>
      <c r="H10" s="9">
        <v>7</v>
      </c>
      <c r="I10" s="9"/>
      <c r="J10" s="10"/>
      <c r="K10" s="70">
        <f t="shared" si="0"/>
        <v>58</v>
      </c>
      <c r="M10" s="55">
        <f t="shared" si="1"/>
        <v>3</v>
      </c>
      <c r="N10" s="55">
        <f t="shared" si="2"/>
        <v>7</v>
      </c>
      <c r="O10" s="55">
        <f t="shared" si="3"/>
        <v>10</v>
      </c>
      <c r="P10" s="55">
        <f t="shared" si="4"/>
        <v>13</v>
      </c>
      <c r="Q10" s="55">
        <f t="shared" si="5"/>
        <v>14</v>
      </c>
      <c r="R10">
        <f t="shared" si="6"/>
        <v>58</v>
      </c>
      <c r="V10" s="55"/>
    </row>
    <row r="11" spans="1:22" ht="12.75" customHeight="1">
      <c r="A11" s="11" t="s">
        <v>62</v>
      </c>
      <c r="B11" s="15" t="s">
        <v>11</v>
      </c>
      <c r="C11" s="7">
        <v>7</v>
      </c>
      <c r="D11" s="5"/>
      <c r="E11" s="8">
        <v>8</v>
      </c>
      <c r="F11" s="5"/>
      <c r="G11" s="9">
        <v>11</v>
      </c>
      <c r="H11" s="9">
        <v>4</v>
      </c>
      <c r="I11" s="9"/>
      <c r="J11" s="10"/>
      <c r="K11" s="70">
        <f t="shared" si="0"/>
        <v>54</v>
      </c>
      <c r="M11" s="55">
        <f t="shared" si="1"/>
        <v>4</v>
      </c>
      <c r="N11" s="55">
        <f t="shared" si="2"/>
        <v>7</v>
      </c>
      <c r="O11" s="55">
        <f t="shared" si="3"/>
        <v>8</v>
      </c>
      <c r="P11" s="55">
        <f t="shared" si="4"/>
        <v>11</v>
      </c>
      <c r="Q11" s="55">
        <f t="shared" si="5"/>
        <v>21</v>
      </c>
      <c r="R11">
        <f t="shared" si="6"/>
        <v>54</v>
      </c>
      <c r="V11" s="55"/>
    </row>
    <row r="12" spans="1:23" ht="12.75" customHeight="1">
      <c r="A12" s="11" t="s">
        <v>69</v>
      </c>
      <c r="B12" s="15" t="s">
        <v>23</v>
      </c>
      <c r="C12" s="7">
        <v>1</v>
      </c>
      <c r="D12" s="5">
        <v>15</v>
      </c>
      <c r="E12" s="8"/>
      <c r="F12" s="5">
        <v>6</v>
      </c>
      <c r="G12" s="9"/>
      <c r="H12" s="9">
        <v>12</v>
      </c>
      <c r="I12" s="9"/>
      <c r="J12" s="10"/>
      <c r="K12" s="70">
        <f t="shared" si="0"/>
        <v>50</v>
      </c>
      <c r="M12" s="55">
        <f t="shared" si="1"/>
        <v>1</v>
      </c>
      <c r="N12" s="55">
        <f t="shared" si="2"/>
        <v>6</v>
      </c>
      <c r="O12" s="55">
        <f t="shared" si="3"/>
        <v>12</v>
      </c>
      <c r="P12" s="55">
        <f t="shared" si="4"/>
        <v>15</v>
      </c>
      <c r="Q12" s="55">
        <f t="shared" si="5"/>
        <v>21</v>
      </c>
      <c r="R12">
        <f t="shared" si="6"/>
        <v>50</v>
      </c>
      <c r="V12" s="55"/>
      <c r="W12" s="55"/>
    </row>
    <row r="13" spans="1:22" ht="12.75" customHeight="1">
      <c r="A13" s="57" t="s">
        <v>133</v>
      </c>
      <c r="B13" s="58" t="s">
        <v>20</v>
      </c>
      <c r="C13" s="62"/>
      <c r="D13" s="49">
        <v>4</v>
      </c>
      <c r="E13" s="50"/>
      <c r="F13" s="49">
        <v>5</v>
      </c>
      <c r="G13" s="51">
        <v>16</v>
      </c>
      <c r="H13" s="51"/>
      <c r="I13" s="51"/>
      <c r="J13" s="52"/>
      <c r="K13" s="70">
        <f t="shared" si="0"/>
        <v>38</v>
      </c>
      <c r="L13" s="56"/>
      <c r="M13" s="55">
        <f t="shared" si="1"/>
        <v>4</v>
      </c>
      <c r="N13" s="55">
        <f t="shared" si="2"/>
        <v>5</v>
      </c>
      <c r="O13" s="55">
        <f t="shared" si="3"/>
        <v>16</v>
      </c>
      <c r="P13" s="55">
        <f t="shared" si="4"/>
        <v>21</v>
      </c>
      <c r="Q13" s="55">
        <f t="shared" si="5"/>
        <v>21</v>
      </c>
      <c r="R13">
        <f t="shared" si="6"/>
        <v>38</v>
      </c>
      <c r="V13" s="55"/>
    </row>
    <row r="14" spans="1:22" ht="12.75" customHeight="1">
      <c r="A14" s="11" t="s">
        <v>92</v>
      </c>
      <c r="B14" s="15" t="s">
        <v>37</v>
      </c>
      <c r="C14" s="7">
        <v>17</v>
      </c>
      <c r="D14" s="5"/>
      <c r="E14" s="8"/>
      <c r="F14" s="5">
        <v>4</v>
      </c>
      <c r="G14" s="9">
        <v>4</v>
      </c>
      <c r="H14" s="9"/>
      <c r="I14" s="9"/>
      <c r="J14" s="10"/>
      <c r="K14" s="70">
        <f t="shared" si="0"/>
        <v>38</v>
      </c>
      <c r="M14" s="55">
        <f t="shared" si="1"/>
        <v>4</v>
      </c>
      <c r="N14" s="55">
        <f t="shared" si="2"/>
        <v>4</v>
      </c>
      <c r="O14" s="55">
        <f t="shared" si="3"/>
        <v>17</v>
      </c>
      <c r="P14" s="55">
        <f t="shared" si="4"/>
        <v>21</v>
      </c>
      <c r="Q14" s="55">
        <f t="shared" si="5"/>
        <v>21</v>
      </c>
      <c r="R14">
        <f t="shared" si="6"/>
        <v>38</v>
      </c>
      <c r="V14" s="55"/>
    </row>
    <row r="15" spans="1:22" ht="12.75" customHeight="1">
      <c r="A15" s="11" t="s">
        <v>70</v>
      </c>
      <c r="B15" s="15" t="s">
        <v>37</v>
      </c>
      <c r="C15" s="7">
        <v>4</v>
      </c>
      <c r="D15" s="49">
        <v>7</v>
      </c>
      <c r="E15" s="8"/>
      <c r="F15" s="5">
        <v>16</v>
      </c>
      <c r="G15" s="9"/>
      <c r="H15" s="9"/>
      <c r="I15" s="9"/>
      <c r="J15" s="10"/>
      <c r="K15" s="70">
        <f t="shared" si="0"/>
        <v>36</v>
      </c>
      <c r="M15" s="55">
        <f t="shared" si="1"/>
        <v>4</v>
      </c>
      <c r="N15" s="55">
        <f t="shared" si="2"/>
        <v>7</v>
      </c>
      <c r="O15" s="55">
        <f t="shared" si="3"/>
        <v>16</v>
      </c>
      <c r="P15" s="55">
        <f t="shared" si="4"/>
        <v>21</v>
      </c>
      <c r="Q15" s="55">
        <f t="shared" si="5"/>
        <v>21</v>
      </c>
      <c r="R15">
        <f t="shared" si="6"/>
        <v>36</v>
      </c>
      <c r="V15" s="55"/>
    </row>
    <row r="16" spans="1:22" ht="12.75" customHeight="1">
      <c r="A16" s="57" t="s">
        <v>121</v>
      </c>
      <c r="B16" s="58" t="s">
        <v>9</v>
      </c>
      <c r="C16" s="62"/>
      <c r="D16" s="49">
        <v>6</v>
      </c>
      <c r="E16" s="50"/>
      <c r="F16" s="49"/>
      <c r="G16" s="51"/>
      <c r="H16" s="51">
        <v>1</v>
      </c>
      <c r="I16" s="51"/>
      <c r="J16" s="52"/>
      <c r="K16" s="70">
        <f t="shared" si="0"/>
        <v>35</v>
      </c>
      <c r="L16" s="56"/>
      <c r="M16" s="55">
        <f t="shared" si="1"/>
        <v>1</v>
      </c>
      <c r="N16" s="55">
        <f t="shared" si="2"/>
        <v>6</v>
      </c>
      <c r="O16" s="55">
        <f t="shared" si="3"/>
        <v>21</v>
      </c>
      <c r="P16" s="55">
        <f t="shared" si="4"/>
        <v>21</v>
      </c>
      <c r="Q16" s="55">
        <f t="shared" si="5"/>
        <v>21</v>
      </c>
      <c r="R16">
        <f t="shared" si="6"/>
        <v>35</v>
      </c>
      <c r="V16" s="55"/>
    </row>
    <row r="17" spans="1:22" ht="12.75" customHeight="1">
      <c r="A17" s="11" t="s">
        <v>85</v>
      </c>
      <c r="B17" s="15" t="s">
        <v>7</v>
      </c>
      <c r="C17" s="7">
        <v>16</v>
      </c>
      <c r="D17" s="5"/>
      <c r="E17" s="8"/>
      <c r="F17" s="5"/>
      <c r="G17" s="9">
        <v>2</v>
      </c>
      <c r="H17" s="9">
        <v>13</v>
      </c>
      <c r="I17" s="9"/>
      <c r="J17" s="10"/>
      <c r="K17" s="70">
        <f t="shared" si="0"/>
        <v>32</v>
      </c>
      <c r="M17" s="55">
        <f t="shared" si="1"/>
        <v>2</v>
      </c>
      <c r="N17" s="55">
        <f t="shared" si="2"/>
        <v>13</v>
      </c>
      <c r="O17" s="55">
        <f t="shared" si="3"/>
        <v>16</v>
      </c>
      <c r="P17" s="55">
        <f t="shared" si="4"/>
        <v>21</v>
      </c>
      <c r="Q17" s="55">
        <f t="shared" si="5"/>
        <v>21</v>
      </c>
      <c r="R17">
        <f t="shared" si="6"/>
        <v>32</v>
      </c>
      <c r="V17" s="55"/>
    </row>
    <row r="18" spans="1:22" ht="12.75" customHeight="1">
      <c r="A18" s="11" t="s">
        <v>44</v>
      </c>
      <c r="B18" s="15" t="s">
        <v>23</v>
      </c>
      <c r="C18" s="7">
        <v>9</v>
      </c>
      <c r="D18" s="5">
        <v>14</v>
      </c>
      <c r="E18" s="8"/>
      <c r="F18" s="5">
        <v>8</v>
      </c>
      <c r="G18" s="9"/>
      <c r="H18" s="9"/>
      <c r="I18" s="9"/>
      <c r="J18" s="10"/>
      <c r="K18" s="70">
        <f t="shared" si="0"/>
        <v>32</v>
      </c>
      <c r="M18" s="55">
        <f t="shared" si="1"/>
        <v>8</v>
      </c>
      <c r="N18" s="55">
        <f t="shared" si="2"/>
        <v>9</v>
      </c>
      <c r="O18" s="55">
        <f t="shared" si="3"/>
        <v>14</v>
      </c>
      <c r="P18" s="55">
        <f t="shared" si="4"/>
        <v>21</v>
      </c>
      <c r="Q18" s="55">
        <f t="shared" si="5"/>
        <v>21</v>
      </c>
      <c r="R18">
        <f t="shared" si="6"/>
        <v>32</v>
      </c>
      <c r="V18" s="55"/>
    </row>
    <row r="19" spans="1:22" ht="12.75" customHeight="1">
      <c r="A19" s="57" t="s">
        <v>163</v>
      </c>
      <c r="B19" s="58" t="s">
        <v>37</v>
      </c>
      <c r="C19" s="62"/>
      <c r="D19" s="49"/>
      <c r="E19" s="50"/>
      <c r="F19" s="49">
        <v>9</v>
      </c>
      <c r="G19" s="51">
        <v>6</v>
      </c>
      <c r="H19" s="51"/>
      <c r="I19" s="51"/>
      <c r="J19" s="52"/>
      <c r="K19" s="70">
        <f t="shared" si="0"/>
        <v>27</v>
      </c>
      <c r="L19" s="56"/>
      <c r="M19" s="55">
        <f t="shared" si="1"/>
        <v>6</v>
      </c>
      <c r="N19" s="55">
        <f t="shared" si="2"/>
        <v>9</v>
      </c>
      <c r="O19" s="55">
        <f t="shared" si="3"/>
        <v>21</v>
      </c>
      <c r="P19" s="55">
        <f t="shared" si="4"/>
        <v>21</v>
      </c>
      <c r="Q19" s="55">
        <f t="shared" si="5"/>
        <v>21</v>
      </c>
      <c r="R19">
        <f t="shared" si="6"/>
        <v>27</v>
      </c>
      <c r="V19" s="55"/>
    </row>
    <row r="20" spans="1:22" ht="12.75" customHeight="1">
      <c r="A20" s="11" t="s">
        <v>32</v>
      </c>
      <c r="B20" s="15" t="s">
        <v>23</v>
      </c>
      <c r="C20" s="7">
        <v>15</v>
      </c>
      <c r="D20" s="5">
        <v>1</v>
      </c>
      <c r="E20" s="8"/>
      <c r="F20" s="5"/>
      <c r="G20" s="9"/>
      <c r="H20" s="9"/>
      <c r="I20" s="9"/>
      <c r="J20" s="10"/>
      <c r="K20" s="70">
        <f t="shared" si="0"/>
        <v>26</v>
      </c>
      <c r="M20" s="55">
        <f t="shared" si="1"/>
        <v>1</v>
      </c>
      <c r="N20" s="55">
        <f t="shared" si="2"/>
        <v>15</v>
      </c>
      <c r="O20" s="55">
        <f t="shared" si="3"/>
        <v>21</v>
      </c>
      <c r="P20" s="55">
        <f t="shared" si="4"/>
        <v>21</v>
      </c>
      <c r="Q20" s="55">
        <f t="shared" si="5"/>
        <v>21</v>
      </c>
      <c r="R20">
        <f t="shared" si="6"/>
        <v>26</v>
      </c>
      <c r="V20" s="55"/>
    </row>
    <row r="21" spans="1:22" ht="12.75" customHeight="1">
      <c r="A21" s="11" t="s">
        <v>113</v>
      </c>
      <c r="B21" s="15" t="s">
        <v>37</v>
      </c>
      <c r="C21" s="7">
        <v>10</v>
      </c>
      <c r="D21" s="5"/>
      <c r="E21" s="8">
        <v>15</v>
      </c>
      <c r="F21" s="5"/>
      <c r="G21" s="9">
        <v>15</v>
      </c>
      <c r="H21" s="9"/>
      <c r="I21" s="9"/>
      <c r="J21" s="10"/>
      <c r="K21" s="70">
        <f t="shared" si="0"/>
        <v>23</v>
      </c>
      <c r="M21" s="55">
        <f t="shared" si="1"/>
        <v>10</v>
      </c>
      <c r="N21" s="55">
        <f t="shared" si="2"/>
        <v>15</v>
      </c>
      <c r="O21" s="55">
        <f t="shared" si="3"/>
        <v>15</v>
      </c>
      <c r="P21" s="55">
        <f t="shared" si="4"/>
        <v>21</v>
      </c>
      <c r="Q21" s="55">
        <f t="shared" si="5"/>
        <v>21</v>
      </c>
      <c r="R21">
        <f t="shared" si="6"/>
        <v>23</v>
      </c>
      <c r="V21" s="55"/>
    </row>
    <row r="22" spans="1:22" ht="12.75" customHeight="1">
      <c r="A22" s="57" t="s">
        <v>120</v>
      </c>
      <c r="B22" s="58" t="s">
        <v>23</v>
      </c>
      <c r="C22" s="62"/>
      <c r="D22" s="49"/>
      <c r="E22" s="50">
        <v>19</v>
      </c>
      <c r="F22" s="49"/>
      <c r="G22" s="51"/>
      <c r="H22" s="51">
        <v>3</v>
      </c>
      <c r="I22" s="51"/>
      <c r="J22" s="52"/>
      <c r="K22" s="70">
        <f t="shared" si="0"/>
        <v>20</v>
      </c>
      <c r="L22" s="56"/>
      <c r="M22" s="55">
        <f t="shared" si="1"/>
        <v>3</v>
      </c>
      <c r="N22" s="55">
        <f t="shared" si="2"/>
        <v>19</v>
      </c>
      <c r="O22" s="55">
        <f t="shared" si="3"/>
        <v>21</v>
      </c>
      <c r="P22" s="55">
        <f t="shared" si="4"/>
        <v>21</v>
      </c>
      <c r="Q22" s="55">
        <f t="shared" si="5"/>
        <v>21</v>
      </c>
      <c r="R22">
        <f t="shared" si="6"/>
        <v>20</v>
      </c>
      <c r="V22" s="55"/>
    </row>
    <row r="23" spans="1:22" ht="12.75" customHeight="1">
      <c r="A23" s="11" t="s">
        <v>38</v>
      </c>
      <c r="B23" s="15" t="s">
        <v>37</v>
      </c>
      <c r="C23" s="7">
        <v>8</v>
      </c>
      <c r="D23" s="5"/>
      <c r="E23" s="8">
        <v>14</v>
      </c>
      <c r="F23" s="5"/>
      <c r="G23" s="9"/>
      <c r="H23" s="9"/>
      <c r="I23" s="9"/>
      <c r="J23" s="10"/>
      <c r="K23" s="70">
        <f t="shared" si="0"/>
        <v>20</v>
      </c>
      <c r="M23" s="55">
        <f t="shared" si="1"/>
        <v>8</v>
      </c>
      <c r="N23" s="55">
        <f t="shared" si="2"/>
        <v>14</v>
      </c>
      <c r="O23" s="55">
        <f t="shared" si="3"/>
        <v>21</v>
      </c>
      <c r="P23" s="55">
        <f t="shared" si="4"/>
        <v>21</v>
      </c>
      <c r="Q23" s="55">
        <f t="shared" si="5"/>
        <v>21</v>
      </c>
      <c r="R23">
        <f t="shared" si="6"/>
        <v>20</v>
      </c>
      <c r="V23" s="55"/>
    </row>
    <row r="24" spans="1:22" ht="12.75" customHeight="1">
      <c r="A24" s="11" t="s">
        <v>10</v>
      </c>
      <c r="B24" s="15" t="s">
        <v>11</v>
      </c>
      <c r="C24" s="7">
        <v>2</v>
      </c>
      <c r="D24" s="5"/>
      <c r="E24" s="8"/>
      <c r="F24" s="5"/>
      <c r="G24" s="9"/>
      <c r="H24" s="9"/>
      <c r="I24" s="9"/>
      <c r="J24" s="10"/>
      <c r="K24" s="70">
        <f t="shared" si="0"/>
        <v>19</v>
      </c>
      <c r="M24" s="55">
        <f t="shared" si="1"/>
        <v>2</v>
      </c>
      <c r="N24" s="55">
        <f t="shared" si="2"/>
        <v>21</v>
      </c>
      <c r="O24" s="55">
        <f t="shared" si="3"/>
        <v>21</v>
      </c>
      <c r="P24" s="55">
        <f t="shared" si="4"/>
        <v>21</v>
      </c>
      <c r="Q24" s="55">
        <f t="shared" si="5"/>
        <v>21</v>
      </c>
      <c r="R24">
        <f t="shared" si="6"/>
        <v>19</v>
      </c>
      <c r="V24" s="55"/>
    </row>
    <row r="25" spans="1:22" ht="12.75" customHeight="1">
      <c r="A25" s="57" t="s">
        <v>147</v>
      </c>
      <c r="B25" s="58" t="s">
        <v>148</v>
      </c>
      <c r="C25" s="62"/>
      <c r="D25" s="49"/>
      <c r="E25" s="50">
        <v>2</v>
      </c>
      <c r="F25" s="49"/>
      <c r="G25" s="51"/>
      <c r="H25" s="51"/>
      <c r="I25" s="51"/>
      <c r="J25" s="52"/>
      <c r="K25" s="70">
        <f t="shared" si="0"/>
        <v>19</v>
      </c>
      <c r="L25" s="56"/>
      <c r="M25" s="55">
        <f t="shared" si="1"/>
        <v>2</v>
      </c>
      <c r="N25" s="55">
        <f t="shared" si="2"/>
        <v>21</v>
      </c>
      <c r="O25" s="55">
        <f t="shared" si="3"/>
        <v>21</v>
      </c>
      <c r="P25" s="55">
        <f t="shared" si="4"/>
        <v>21</v>
      </c>
      <c r="Q25" s="55">
        <f t="shared" si="5"/>
        <v>21</v>
      </c>
      <c r="R25">
        <f t="shared" si="6"/>
        <v>19</v>
      </c>
      <c r="V25" s="55"/>
    </row>
    <row r="26" spans="1:22" ht="12.75" customHeight="1">
      <c r="A26" s="57" t="s">
        <v>24</v>
      </c>
      <c r="B26" s="58" t="s">
        <v>18</v>
      </c>
      <c r="C26" s="62"/>
      <c r="D26" s="49">
        <v>11</v>
      </c>
      <c r="E26" s="50"/>
      <c r="F26" s="49">
        <v>14</v>
      </c>
      <c r="G26" s="51">
        <v>19</v>
      </c>
      <c r="H26" s="51"/>
      <c r="I26" s="51"/>
      <c r="J26" s="52"/>
      <c r="K26" s="70">
        <f t="shared" si="0"/>
        <v>19</v>
      </c>
      <c r="L26" s="56"/>
      <c r="M26" s="55">
        <f t="shared" si="1"/>
        <v>11</v>
      </c>
      <c r="N26" s="55">
        <f t="shared" si="2"/>
        <v>14</v>
      </c>
      <c r="O26" s="55">
        <f t="shared" si="3"/>
        <v>19</v>
      </c>
      <c r="P26" s="55">
        <f t="shared" si="4"/>
        <v>21</v>
      </c>
      <c r="Q26" s="55">
        <f t="shared" si="5"/>
        <v>21</v>
      </c>
      <c r="R26">
        <f t="shared" si="6"/>
        <v>19</v>
      </c>
      <c r="V26" s="55"/>
    </row>
    <row r="27" spans="1:22" ht="12.75" customHeight="1">
      <c r="A27" s="57" t="s">
        <v>137</v>
      </c>
      <c r="B27" s="58" t="s">
        <v>138</v>
      </c>
      <c r="C27" s="62"/>
      <c r="D27" s="49"/>
      <c r="E27" s="50"/>
      <c r="F27" s="49">
        <v>3</v>
      </c>
      <c r="G27" s="51"/>
      <c r="H27" s="51"/>
      <c r="I27" s="51"/>
      <c r="J27" s="52"/>
      <c r="K27" s="70">
        <f t="shared" si="0"/>
        <v>18</v>
      </c>
      <c r="L27" s="56"/>
      <c r="M27" s="55">
        <f t="shared" si="1"/>
        <v>3</v>
      </c>
      <c r="N27" s="55">
        <f t="shared" si="2"/>
        <v>21</v>
      </c>
      <c r="O27" s="55">
        <f t="shared" si="3"/>
        <v>21</v>
      </c>
      <c r="P27" s="55">
        <f t="shared" si="4"/>
        <v>21</v>
      </c>
      <c r="Q27" s="55">
        <f t="shared" si="5"/>
        <v>21</v>
      </c>
      <c r="R27">
        <f t="shared" si="6"/>
        <v>18</v>
      </c>
      <c r="V27" s="55"/>
    </row>
    <row r="28" spans="1:22" ht="12.75" customHeight="1">
      <c r="A28" s="57" t="s">
        <v>190</v>
      </c>
      <c r="B28" s="58" t="s">
        <v>37</v>
      </c>
      <c r="C28" s="62"/>
      <c r="D28" s="49"/>
      <c r="E28" s="50"/>
      <c r="F28" s="49"/>
      <c r="G28" s="51">
        <v>3</v>
      </c>
      <c r="H28" s="51"/>
      <c r="I28" s="51"/>
      <c r="J28" s="52"/>
      <c r="K28" s="70">
        <f t="shared" si="0"/>
        <v>18</v>
      </c>
      <c r="L28" s="56"/>
      <c r="M28" s="55">
        <f t="shared" si="1"/>
        <v>3</v>
      </c>
      <c r="N28" s="55">
        <f t="shared" si="2"/>
        <v>21</v>
      </c>
      <c r="O28" s="55">
        <f t="shared" si="3"/>
        <v>21</v>
      </c>
      <c r="P28" s="55">
        <f t="shared" si="4"/>
        <v>21</v>
      </c>
      <c r="Q28" s="55">
        <f t="shared" si="5"/>
        <v>21</v>
      </c>
      <c r="R28">
        <f t="shared" si="6"/>
        <v>18</v>
      </c>
      <c r="V28" s="55"/>
    </row>
    <row r="29" spans="1:22" ht="12.75" customHeight="1">
      <c r="A29" s="57" t="s">
        <v>27</v>
      </c>
      <c r="B29" s="58" t="s">
        <v>60</v>
      </c>
      <c r="C29" s="62"/>
      <c r="D29" s="49"/>
      <c r="E29" s="50">
        <v>4</v>
      </c>
      <c r="F29" s="49"/>
      <c r="G29" s="51"/>
      <c r="H29" s="51"/>
      <c r="I29" s="51"/>
      <c r="J29" s="52"/>
      <c r="K29" s="70">
        <f t="shared" si="0"/>
        <v>17</v>
      </c>
      <c r="L29" s="56"/>
      <c r="M29" s="55">
        <f t="shared" si="1"/>
        <v>4</v>
      </c>
      <c r="N29" s="55">
        <f t="shared" si="2"/>
        <v>21</v>
      </c>
      <c r="O29" s="55">
        <f t="shared" si="3"/>
        <v>21</v>
      </c>
      <c r="P29" s="55">
        <f t="shared" si="4"/>
        <v>21</v>
      </c>
      <c r="Q29" s="55">
        <f t="shared" si="5"/>
        <v>21</v>
      </c>
      <c r="R29">
        <f t="shared" si="6"/>
        <v>17</v>
      </c>
      <c r="V29" s="55"/>
    </row>
    <row r="30" spans="1:22" ht="12.75" customHeight="1">
      <c r="A30" s="57" t="s">
        <v>149</v>
      </c>
      <c r="B30" s="58" t="s">
        <v>9</v>
      </c>
      <c r="C30" s="62"/>
      <c r="D30" s="49"/>
      <c r="E30" s="50">
        <v>5</v>
      </c>
      <c r="F30" s="49">
        <v>20</v>
      </c>
      <c r="G30" s="51"/>
      <c r="H30" s="51"/>
      <c r="I30" s="51"/>
      <c r="J30" s="52"/>
      <c r="K30" s="70">
        <f t="shared" si="0"/>
        <v>17</v>
      </c>
      <c r="L30" s="56"/>
      <c r="M30" s="55">
        <f t="shared" si="1"/>
        <v>5</v>
      </c>
      <c r="N30" s="55">
        <f t="shared" si="2"/>
        <v>20</v>
      </c>
      <c r="O30" s="55">
        <f t="shared" si="3"/>
        <v>21</v>
      </c>
      <c r="P30" s="55">
        <f t="shared" si="4"/>
        <v>21</v>
      </c>
      <c r="Q30" s="55">
        <f t="shared" si="5"/>
        <v>21</v>
      </c>
      <c r="R30">
        <f t="shared" si="6"/>
        <v>17</v>
      </c>
      <c r="V30" s="55"/>
    </row>
    <row r="31" spans="1:22" ht="12.75" customHeight="1">
      <c r="A31" s="57" t="s">
        <v>152</v>
      </c>
      <c r="B31" s="58" t="s">
        <v>46</v>
      </c>
      <c r="C31" s="62"/>
      <c r="D31" s="49"/>
      <c r="E31" s="50">
        <v>12</v>
      </c>
      <c r="F31" s="49">
        <v>13</v>
      </c>
      <c r="G31" s="51"/>
      <c r="H31" s="51"/>
      <c r="I31" s="51"/>
      <c r="J31" s="52"/>
      <c r="K31" s="70">
        <f t="shared" si="0"/>
        <v>17</v>
      </c>
      <c r="L31" s="56"/>
      <c r="M31" s="55">
        <f t="shared" si="1"/>
        <v>12</v>
      </c>
      <c r="N31" s="55">
        <f t="shared" si="2"/>
        <v>13</v>
      </c>
      <c r="O31" s="55">
        <f t="shared" si="3"/>
        <v>21</v>
      </c>
      <c r="P31" s="55">
        <f t="shared" si="4"/>
        <v>21</v>
      </c>
      <c r="Q31" s="55">
        <f t="shared" si="5"/>
        <v>21</v>
      </c>
      <c r="R31">
        <f t="shared" si="6"/>
        <v>17</v>
      </c>
      <c r="V31" s="55"/>
    </row>
    <row r="32" spans="1:22" ht="12.75" customHeight="1">
      <c r="A32" s="57" t="s">
        <v>14</v>
      </c>
      <c r="B32" s="58" t="s">
        <v>7</v>
      </c>
      <c r="C32" s="62"/>
      <c r="D32" s="49">
        <v>12</v>
      </c>
      <c r="E32" s="50"/>
      <c r="F32" s="49"/>
      <c r="G32" s="51"/>
      <c r="H32" s="51">
        <v>14</v>
      </c>
      <c r="I32" s="51"/>
      <c r="J32" s="52"/>
      <c r="K32" s="70">
        <f t="shared" si="0"/>
        <v>16</v>
      </c>
      <c r="L32" s="56"/>
      <c r="M32" s="55">
        <f t="shared" si="1"/>
        <v>12</v>
      </c>
      <c r="N32" s="55">
        <f t="shared" si="2"/>
        <v>14</v>
      </c>
      <c r="O32" s="55">
        <f t="shared" si="3"/>
        <v>21</v>
      </c>
      <c r="P32" s="55">
        <f t="shared" si="4"/>
        <v>21</v>
      </c>
      <c r="Q32" s="55">
        <f t="shared" si="5"/>
        <v>21</v>
      </c>
      <c r="R32">
        <f t="shared" si="6"/>
        <v>16</v>
      </c>
      <c r="V32" s="55"/>
    </row>
    <row r="33" spans="1:22" ht="12.75" customHeight="1">
      <c r="A33" s="57" t="s">
        <v>8</v>
      </c>
      <c r="B33" s="58" t="s">
        <v>9</v>
      </c>
      <c r="C33" s="62">
        <v>6</v>
      </c>
      <c r="D33" s="49"/>
      <c r="E33" s="50"/>
      <c r="F33" s="49"/>
      <c r="G33" s="51"/>
      <c r="H33" s="51"/>
      <c r="I33" s="51"/>
      <c r="J33" s="52"/>
      <c r="K33" s="70">
        <f t="shared" si="0"/>
        <v>15</v>
      </c>
      <c r="L33" s="56"/>
      <c r="M33" s="55">
        <f t="shared" si="1"/>
        <v>6</v>
      </c>
      <c r="N33" s="55">
        <f t="shared" si="2"/>
        <v>21</v>
      </c>
      <c r="O33" s="55">
        <f t="shared" si="3"/>
        <v>21</v>
      </c>
      <c r="P33" s="55">
        <f t="shared" si="4"/>
        <v>21</v>
      </c>
      <c r="Q33" s="55">
        <f t="shared" si="5"/>
        <v>21</v>
      </c>
      <c r="R33">
        <f t="shared" si="6"/>
        <v>15</v>
      </c>
      <c r="V33" s="55"/>
    </row>
    <row r="34" spans="1:22" ht="12.75" customHeight="1">
      <c r="A34" s="57" t="s">
        <v>150</v>
      </c>
      <c r="B34" s="58" t="s">
        <v>148</v>
      </c>
      <c r="C34" s="62"/>
      <c r="D34" s="49"/>
      <c r="E34" s="50">
        <v>6</v>
      </c>
      <c r="F34" s="49"/>
      <c r="G34" s="51"/>
      <c r="H34" s="51"/>
      <c r="I34" s="51"/>
      <c r="J34" s="52"/>
      <c r="K34" s="70">
        <f t="shared" si="0"/>
        <v>15</v>
      </c>
      <c r="L34" s="56"/>
      <c r="M34" s="55">
        <f t="shared" si="1"/>
        <v>6</v>
      </c>
      <c r="N34" s="55">
        <f t="shared" si="2"/>
        <v>21</v>
      </c>
      <c r="O34" s="55">
        <f t="shared" si="3"/>
        <v>21</v>
      </c>
      <c r="P34" s="55">
        <f t="shared" si="4"/>
        <v>21</v>
      </c>
      <c r="Q34" s="55">
        <f t="shared" si="5"/>
        <v>21</v>
      </c>
      <c r="R34">
        <f t="shared" si="6"/>
        <v>15</v>
      </c>
      <c r="V34" s="55"/>
    </row>
    <row r="35" spans="1:22" ht="12.75" customHeight="1">
      <c r="A35" s="57" t="s">
        <v>21</v>
      </c>
      <c r="B35" s="58" t="s">
        <v>20</v>
      </c>
      <c r="C35" s="62"/>
      <c r="D35" s="49"/>
      <c r="E35" s="50"/>
      <c r="F35" s="49"/>
      <c r="G35" s="51"/>
      <c r="H35" s="51">
        <v>6</v>
      </c>
      <c r="I35" s="51"/>
      <c r="J35" s="52"/>
      <c r="K35" s="70">
        <f t="shared" si="0"/>
        <v>15</v>
      </c>
      <c r="L35" s="56"/>
      <c r="M35" s="55">
        <f t="shared" si="1"/>
        <v>6</v>
      </c>
      <c r="N35" s="55">
        <f t="shared" si="2"/>
        <v>21</v>
      </c>
      <c r="O35" s="55">
        <f t="shared" si="3"/>
        <v>21</v>
      </c>
      <c r="P35" s="55">
        <f t="shared" si="4"/>
        <v>21</v>
      </c>
      <c r="Q35" s="55">
        <f t="shared" si="5"/>
        <v>21</v>
      </c>
      <c r="R35">
        <f t="shared" si="6"/>
        <v>15</v>
      </c>
      <c r="V35" s="55"/>
    </row>
    <row r="36" spans="1:22" ht="12.75" customHeight="1">
      <c r="A36" s="57" t="s">
        <v>40</v>
      </c>
      <c r="B36" s="58" t="s">
        <v>9</v>
      </c>
      <c r="C36" s="62"/>
      <c r="D36" s="49">
        <v>19</v>
      </c>
      <c r="E36" s="50">
        <v>13</v>
      </c>
      <c r="F36" s="49"/>
      <c r="G36" s="51"/>
      <c r="H36" s="51">
        <v>16</v>
      </c>
      <c r="I36" s="51"/>
      <c r="J36" s="52"/>
      <c r="K36" s="70">
        <f t="shared" si="0"/>
        <v>15</v>
      </c>
      <c r="L36" s="56"/>
      <c r="M36" s="55">
        <f t="shared" si="1"/>
        <v>13</v>
      </c>
      <c r="N36" s="55">
        <f t="shared" si="2"/>
        <v>16</v>
      </c>
      <c r="O36" s="55">
        <f t="shared" si="3"/>
        <v>19</v>
      </c>
      <c r="P36" s="55">
        <f t="shared" si="4"/>
        <v>21</v>
      </c>
      <c r="Q36" s="55">
        <f t="shared" si="5"/>
        <v>21</v>
      </c>
      <c r="R36">
        <f t="shared" si="6"/>
        <v>15</v>
      </c>
      <c r="V36" s="55"/>
    </row>
    <row r="37" spans="1:22" ht="12.75" customHeight="1">
      <c r="A37" s="57" t="s">
        <v>162</v>
      </c>
      <c r="B37" s="58" t="s">
        <v>9</v>
      </c>
      <c r="C37" s="62"/>
      <c r="D37" s="49"/>
      <c r="E37" s="50"/>
      <c r="F37" s="49">
        <v>7</v>
      </c>
      <c r="G37" s="51"/>
      <c r="H37" s="51"/>
      <c r="I37" s="51"/>
      <c r="J37" s="52"/>
      <c r="K37" s="70">
        <f aca="true" t="shared" si="7" ref="K37:K68">IF(R37&lt;1," ",R37)</f>
        <v>14</v>
      </c>
      <c r="L37" s="56"/>
      <c r="M37" s="55">
        <f aca="true" t="shared" si="8" ref="M37:M68">IF(COUNT(C37:J37)&gt;0,SMALL(C37:J37,1),21)</f>
        <v>7</v>
      </c>
      <c r="N37" s="55">
        <f aca="true" t="shared" si="9" ref="N37:N68">IF(COUNT(C37:J37)&gt;1,SMALL(C37:J37,2),21)</f>
        <v>21</v>
      </c>
      <c r="O37" s="55">
        <f aca="true" t="shared" si="10" ref="O37:O68">IF(COUNT(C37:J37)&gt;2,SMALL(C37:J37,3),21)</f>
        <v>21</v>
      </c>
      <c r="P37" s="55">
        <f aca="true" t="shared" si="11" ref="P37:P68">IF(COUNT(C37:J37)&gt;3,SMALL(C37:J37,4),21)</f>
        <v>21</v>
      </c>
      <c r="Q37" s="55">
        <f aca="true" t="shared" si="12" ref="Q37:Q68">IF(COUNT(C37:J37)&gt;4,SMALL(C37:J37,5),21)</f>
        <v>21</v>
      </c>
      <c r="R37">
        <f aca="true" t="shared" si="13" ref="R37:R68">21*5-M37-N37-O37-P37-Q37-((5-COUNT(M37:Q37))*21)</f>
        <v>14</v>
      </c>
      <c r="V37" s="55"/>
    </row>
    <row r="38" spans="1:22" ht="12.75" customHeight="1">
      <c r="A38" s="57" t="s">
        <v>22</v>
      </c>
      <c r="B38" s="58" t="s">
        <v>9</v>
      </c>
      <c r="C38" s="62"/>
      <c r="D38" s="49">
        <v>17</v>
      </c>
      <c r="E38" s="50"/>
      <c r="F38" s="49"/>
      <c r="G38" s="51"/>
      <c r="H38" s="51">
        <v>11</v>
      </c>
      <c r="I38" s="51"/>
      <c r="J38" s="52"/>
      <c r="K38" s="70">
        <f t="shared" si="7"/>
        <v>14</v>
      </c>
      <c r="L38" s="56"/>
      <c r="M38" s="55">
        <f t="shared" si="8"/>
        <v>11</v>
      </c>
      <c r="N38" s="55">
        <f t="shared" si="9"/>
        <v>17</v>
      </c>
      <c r="O38" s="55">
        <f t="shared" si="10"/>
        <v>21</v>
      </c>
      <c r="P38" s="55">
        <f t="shared" si="11"/>
        <v>21</v>
      </c>
      <c r="Q38" s="55">
        <f t="shared" si="12"/>
        <v>21</v>
      </c>
      <c r="R38">
        <f t="shared" si="13"/>
        <v>14</v>
      </c>
      <c r="V38" s="55"/>
    </row>
    <row r="39" spans="1:22" ht="12.75" customHeight="1">
      <c r="A39" s="57" t="s">
        <v>191</v>
      </c>
      <c r="B39" s="58" t="s">
        <v>37</v>
      </c>
      <c r="C39" s="62"/>
      <c r="D39" s="49"/>
      <c r="E39" s="50"/>
      <c r="F39" s="49"/>
      <c r="G39" s="51">
        <v>8</v>
      </c>
      <c r="H39" s="51"/>
      <c r="I39" s="51"/>
      <c r="J39" s="52"/>
      <c r="K39" s="70">
        <f t="shared" si="7"/>
        <v>13</v>
      </c>
      <c r="L39" s="56"/>
      <c r="M39" s="55">
        <f t="shared" si="8"/>
        <v>8</v>
      </c>
      <c r="N39" s="55">
        <f t="shared" si="9"/>
        <v>21</v>
      </c>
      <c r="O39" s="55">
        <f t="shared" si="10"/>
        <v>21</v>
      </c>
      <c r="P39" s="55">
        <f t="shared" si="11"/>
        <v>21</v>
      </c>
      <c r="Q39" s="55">
        <f t="shared" si="12"/>
        <v>21</v>
      </c>
      <c r="R39">
        <f t="shared" si="13"/>
        <v>13</v>
      </c>
      <c r="V39" s="55"/>
    </row>
    <row r="40" spans="1:22" ht="12.75" customHeight="1">
      <c r="A40" s="57" t="s">
        <v>134</v>
      </c>
      <c r="B40" s="58" t="s">
        <v>20</v>
      </c>
      <c r="C40" s="62"/>
      <c r="D40" s="49">
        <v>9</v>
      </c>
      <c r="E40" s="50"/>
      <c r="F40" s="49"/>
      <c r="G40" s="51"/>
      <c r="H40" s="51"/>
      <c r="I40" s="51"/>
      <c r="J40" s="52"/>
      <c r="K40" s="70">
        <f t="shared" si="7"/>
        <v>12</v>
      </c>
      <c r="L40" s="56"/>
      <c r="M40" s="55">
        <f t="shared" si="8"/>
        <v>9</v>
      </c>
      <c r="N40" s="55">
        <f t="shared" si="9"/>
        <v>21</v>
      </c>
      <c r="O40" s="55">
        <f t="shared" si="10"/>
        <v>21</v>
      </c>
      <c r="P40" s="55">
        <f t="shared" si="11"/>
        <v>21</v>
      </c>
      <c r="Q40" s="55">
        <f t="shared" si="12"/>
        <v>21</v>
      </c>
      <c r="R40">
        <f t="shared" si="13"/>
        <v>12</v>
      </c>
      <c r="V40" s="55"/>
    </row>
    <row r="41" spans="1:22" ht="12.75" customHeight="1">
      <c r="A41" s="57" t="s">
        <v>39</v>
      </c>
      <c r="B41" s="58" t="s">
        <v>20</v>
      </c>
      <c r="C41" s="62"/>
      <c r="D41" s="49"/>
      <c r="E41" s="50">
        <v>9</v>
      </c>
      <c r="F41" s="49"/>
      <c r="G41" s="51"/>
      <c r="H41" s="51"/>
      <c r="I41" s="51"/>
      <c r="J41" s="52"/>
      <c r="K41" s="70">
        <f t="shared" si="7"/>
        <v>12</v>
      </c>
      <c r="L41" s="56"/>
      <c r="M41" s="55">
        <f t="shared" si="8"/>
        <v>9</v>
      </c>
      <c r="N41" s="55">
        <f t="shared" si="9"/>
        <v>21</v>
      </c>
      <c r="O41" s="55">
        <f t="shared" si="10"/>
        <v>21</v>
      </c>
      <c r="P41" s="55">
        <f t="shared" si="11"/>
        <v>21</v>
      </c>
      <c r="Q41" s="55">
        <f t="shared" si="12"/>
        <v>21</v>
      </c>
      <c r="R41">
        <f t="shared" si="13"/>
        <v>12</v>
      </c>
      <c r="V41" s="55"/>
    </row>
    <row r="42" spans="1:22" ht="12.75" customHeight="1">
      <c r="A42" s="57" t="s">
        <v>194</v>
      </c>
      <c r="B42" s="58" t="s">
        <v>37</v>
      </c>
      <c r="C42" s="62"/>
      <c r="D42" s="49"/>
      <c r="E42" s="50"/>
      <c r="F42" s="49"/>
      <c r="G42" s="51">
        <v>9</v>
      </c>
      <c r="H42" s="51"/>
      <c r="I42" s="51"/>
      <c r="J42" s="52"/>
      <c r="K42" s="70">
        <f t="shared" si="7"/>
        <v>12</v>
      </c>
      <c r="L42" s="56"/>
      <c r="M42" s="55">
        <f t="shared" si="8"/>
        <v>9</v>
      </c>
      <c r="N42" s="55">
        <f t="shared" si="9"/>
        <v>21</v>
      </c>
      <c r="O42" s="55">
        <f t="shared" si="10"/>
        <v>21</v>
      </c>
      <c r="P42" s="55">
        <f t="shared" si="11"/>
        <v>21</v>
      </c>
      <c r="Q42" s="55">
        <f t="shared" si="12"/>
        <v>21</v>
      </c>
      <c r="R42">
        <f t="shared" si="13"/>
        <v>12</v>
      </c>
      <c r="V42" s="55"/>
    </row>
    <row r="43" spans="1:22" ht="12.75" customHeight="1">
      <c r="A43" s="57" t="s">
        <v>36</v>
      </c>
      <c r="B43" s="58" t="s">
        <v>55</v>
      </c>
      <c r="C43" s="62"/>
      <c r="D43" s="49">
        <v>10</v>
      </c>
      <c r="E43" s="50"/>
      <c r="F43" s="49"/>
      <c r="G43" s="51"/>
      <c r="H43" s="51"/>
      <c r="I43" s="51"/>
      <c r="J43" s="52"/>
      <c r="K43" s="70">
        <f t="shared" si="7"/>
        <v>11</v>
      </c>
      <c r="L43" s="56"/>
      <c r="M43" s="55">
        <f t="shared" si="8"/>
        <v>10</v>
      </c>
      <c r="N43" s="55">
        <f t="shared" si="9"/>
        <v>21</v>
      </c>
      <c r="O43" s="55">
        <f t="shared" si="10"/>
        <v>21</v>
      </c>
      <c r="P43" s="55">
        <f t="shared" si="11"/>
        <v>21</v>
      </c>
      <c r="Q43" s="55">
        <f t="shared" si="12"/>
        <v>21</v>
      </c>
      <c r="R43">
        <f t="shared" si="13"/>
        <v>11</v>
      </c>
      <c r="V43" s="55"/>
    </row>
    <row r="44" spans="1:22" ht="12.75" customHeight="1">
      <c r="A44" s="57" t="s">
        <v>151</v>
      </c>
      <c r="B44" s="58" t="s">
        <v>15</v>
      </c>
      <c r="C44" s="62"/>
      <c r="D44" s="49"/>
      <c r="E44" s="50">
        <v>10</v>
      </c>
      <c r="F44" s="49"/>
      <c r="G44" s="51"/>
      <c r="H44" s="51"/>
      <c r="I44" s="51"/>
      <c r="J44" s="52"/>
      <c r="K44" s="70">
        <f t="shared" si="7"/>
        <v>11</v>
      </c>
      <c r="L44" s="56"/>
      <c r="M44" s="55">
        <f t="shared" si="8"/>
        <v>10</v>
      </c>
      <c r="N44" s="55">
        <f t="shared" si="9"/>
        <v>21</v>
      </c>
      <c r="O44" s="55">
        <f t="shared" si="10"/>
        <v>21</v>
      </c>
      <c r="P44" s="55">
        <f t="shared" si="11"/>
        <v>21</v>
      </c>
      <c r="Q44" s="55">
        <f t="shared" si="12"/>
        <v>21</v>
      </c>
      <c r="R44">
        <f t="shared" si="13"/>
        <v>11</v>
      </c>
      <c r="V44" s="55"/>
    </row>
    <row r="45" spans="1:22" ht="12.75" customHeight="1">
      <c r="A45" s="57" t="s">
        <v>195</v>
      </c>
      <c r="B45" s="58" t="s">
        <v>37</v>
      </c>
      <c r="C45" s="62"/>
      <c r="D45" s="49"/>
      <c r="E45" s="50"/>
      <c r="F45" s="49"/>
      <c r="G45" s="51">
        <v>10</v>
      </c>
      <c r="H45" s="51"/>
      <c r="I45" s="51"/>
      <c r="J45" s="52"/>
      <c r="K45" s="70">
        <f t="shared" si="7"/>
        <v>11</v>
      </c>
      <c r="L45" s="56"/>
      <c r="M45" s="55">
        <f t="shared" si="8"/>
        <v>10</v>
      </c>
      <c r="N45" s="55">
        <f t="shared" si="9"/>
        <v>21</v>
      </c>
      <c r="O45" s="55">
        <f t="shared" si="10"/>
        <v>21</v>
      </c>
      <c r="P45" s="55">
        <f t="shared" si="11"/>
        <v>21</v>
      </c>
      <c r="Q45" s="55">
        <f t="shared" si="12"/>
        <v>21</v>
      </c>
      <c r="R45">
        <f t="shared" si="13"/>
        <v>11</v>
      </c>
      <c r="V45" s="55"/>
    </row>
    <row r="46" spans="1:22" ht="12.75" customHeight="1">
      <c r="A46" s="57" t="s">
        <v>199</v>
      </c>
      <c r="B46" s="58" t="s">
        <v>20</v>
      </c>
      <c r="C46" s="62"/>
      <c r="D46" s="49"/>
      <c r="E46" s="50"/>
      <c r="F46" s="49"/>
      <c r="G46" s="51"/>
      <c r="H46" s="51">
        <v>10</v>
      </c>
      <c r="I46" s="51"/>
      <c r="J46" s="52"/>
      <c r="K46" s="70">
        <f t="shared" si="7"/>
        <v>11</v>
      </c>
      <c r="L46" s="56"/>
      <c r="M46" s="55">
        <f t="shared" si="8"/>
        <v>10</v>
      </c>
      <c r="N46" s="55">
        <f t="shared" si="9"/>
        <v>21</v>
      </c>
      <c r="O46" s="55">
        <f t="shared" si="10"/>
        <v>21</v>
      </c>
      <c r="P46" s="55">
        <f t="shared" si="11"/>
        <v>21</v>
      </c>
      <c r="Q46" s="55">
        <f t="shared" si="12"/>
        <v>21</v>
      </c>
      <c r="R46">
        <f t="shared" si="13"/>
        <v>11</v>
      </c>
      <c r="V46" s="55"/>
    </row>
    <row r="47" spans="1:22" ht="12.75" customHeight="1">
      <c r="A47" s="11" t="s">
        <v>114</v>
      </c>
      <c r="B47" s="15" t="s">
        <v>7</v>
      </c>
      <c r="C47" s="7">
        <v>13</v>
      </c>
      <c r="D47" s="5">
        <v>18</v>
      </c>
      <c r="E47" s="8"/>
      <c r="F47" s="5"/>
      <c r="G47" s="9"/>
      <c r="H47" s="9"/>
      <c r="I47" s="9"/>
      <c r="J47" s="10"/>
      <c r="K47" s="70">
        <f t="shared" si="7"/>
        <v>11</v>
      </c>
      <c r="M47" s="55">
        <f t="shared" si="8"/>
        <v>13</v>
      </c>
      <c r="N47" s="55">
        <f t="shared" si="9"/>
        <v>18</v>
      </c>
      <c r="O47" s="55">
        <f t="shared" si="10"/>
        <v>21</v>
      </c>
      <c r="P47" s="55">
        <f t="shared" si="11"/>
        <v>21</v>
      </c>
      <c r="Q47" s="55">
        <f t="shared" si="12"/>
        <v>21</v>
      </c>
      <c r="R47">
        <f t="shared" si="13"/>
        <v>11</v>
      </c>
      <c r="V47" s="55"/>
    </row>
    <row r="48" spans="1:22" ht="12.75" customHeight="1">
      <c r="A48" s="11" t="s">
        <v>100</v>
      </c>
      <c r="B48" s="15" t="s">
        <v>23</v>
      </c>
      <c r="C48" s="7">
        <v>12</v>
      </c>
      <c r="D48" s="5"/>
      <c r="E48" s="8"/>
      <c r="F48" s="5"/>
      <c r="G48" s="9"/>
      <c r="H48" s="9"/>
      <c r="I48" s="9"/>
      <c r="J48" s="10"/>
      <c r="K48" s="70">
        <f t="shared" si="7"/>
        <v>9</v>
      </c>
      <c r="M48" s="55">
        <f t="shared" si="8"/>
        <v>12</v>
      </c>
      <c r="N48" s="55">
        <f t="shared" si="9"/>
        <v>21</v>
      </c>
      <c r="O48" s="55">
        <f t="shared" si="10"/>
        <v>21</v>
      </c>
      <c r="P48" s="55">
        <f t="shared" si="11"/>
        <v>21</v>
      </c>
      <c r="Q48" s="55">
        <f t="shared" si="12"/>
        <v>21</v>
      </c>
      <c r="R48">
        <f t="shared" si="13"/>
        <v>9</v>
      </c>
      <c r="V48" s="55"/>
    </row>
    <row r="49" spans="1:22" ht="12.75" customHeight="1">
      <c r="A49" s="57" t="s">
        <v>193</v>
      </c>
      <c r="B49" s="58" t="s">
        <v>37</v>
      </c>
      <c r="C49" s="62"/>
      <c r="D49" s="49"/>
      <c r="E49" s="50"/>
      <c r="F49" s="49"/>
      <c r="G49" s="51">
        <v>12</v>
      </c>
      <c r="H49" s="51"/>
      <c r="I49" s="51"/>
      <c r="J49" s="52"/>
      <c r="K49" s="70">
        <f t="shared" si="7"/>
        <v>9</v>
      </c>
      <c r="L49" s="56"/>
      <c r="M49" s="55">
        <f t="shared" si="8"/>
        <v>12</v>
      </c>
      <c r="N49" s="55">
        <f t="shared" si="9"/>
        <v>21</v>
      </c>
      <c r="O49" s="55">
        <f t="shared" si="10"/>
        <v>21</v>
      </c>
      <c r="P49" s="55">
        <f t="shared" si="11"/>
        <v>21</v>
      </c>
      <c r="Q49" s="55">
        <f t="shared" si="12"/>
        <v>21</v>
      </c>
      <c r="R49">
        <f t="shared" si="13"/>
        <v>9</v>
      </c>
      <c r="V49" s="55"/>
    </row>
    <row r="50" spans="1:22" ht="12.75" customHeight="1">
      <c r="A50" s="57" t="s">
        <v>165</v>
      </c>
      <c r="B50" s="58" t="s">
        <v>18</v>
      </c>
      <c r="C50" s="62"/>
      <c r="D50" s="49"/>
      <c r="E50" s="50"/>
      <c r="F50" s="49">
        <v>17</v>
      </c>
      <c r="G50" s="51"/>
      <c r="H50" s="51">
        <v>17</v>
      </c>
      <c r="I50" s="51"/>
      <c r="J50" s="52"/>
      <c r="K50" s="70">
        <f t="shared" si="7"/>
        <v>8</v>
      </c>
      <c r="L50" s="56"/>
      <c r="M50" s="55">
        <f t="shared" si="8"/>
        <v>17</v>
      </c>
      <c r="N50" s="55">
        <f t="shared" si="9"/>
        <v>17</v>
      </c>
      <c r="O50" s="55">
        <f t="shared" si="10"/>
        <v>21</v>
      </c>
      <c r="P50" s="55">
        <f t="shared" si="11"/>
        <v>21</v>
      </c>
      <c r="Q50" s="55">
        <f t="shared" si="12"/>
        <v>21</v>
      </c>
      <c r="R50">
        <f t="shared" si="13"/>
        <v>8</v>
      </c>
      <c r="V50" s="55"/>
    </row>
    <row r="51" spans="1:22" ht="12.75" customHeight="1">
      <c r="A51" s="57" t="s">
        <v>164</v>
      </c>
      <c r="B51" s="58" t="s">
        <v>23</v>
      </c>
      <c r="C51" s="62"/>
      <c r="D51" s="49"/>
      <c r="E51" s="50"/>
      <c r="F51" s="49">
        <v>15</v>
      </c>
      <c r="G51" s="51"/>
      <c r="H51" s="51"/>
      <c r="I51" s="51"/>
      <c r="J51" s="52"/>
      <c r="K51" s="70">
        <f t="shared" si="7"/>
        <v>6</v>
      </c>
      <c r="L51" s="56"/>
      <c r="M51" s="55">
        <f t="shared" si="8"/>
        <v>15</v>
      </c>
      <c r="N51" s="55">
        <f t="shared" si="9"/>
        <v>21</v>
      </c>
      <c r="O51" s="55">
        <f t="shared" si="10"/>
        <v>21</v>
      </c>
      <c r="P51" s="55">
        <f t="shared" si="11"/>
        <v>21</v>
      </c>
      <c r="Q51" s="55">
        <f t="shared" si="12"/>
        <v>21</v>
      </c>
      <c r="R51">
        <f t="shared" si="13"/>
        <v>6</v>
      </c>
      <c r="V51" s="55"/>
    </row>
    <row r="52" spans="1:22" ht="12.75" customHeight="1">
      <c r="A52" s="57" t="s">
        <v>156</v>
      </c>
      <c r="B52" s="58" t="s">
        <v>20</v>
      </c>
      <c r="C52" s="62"/>
      <c r="D52" s="49"/>
      <c r="E52" s="50"/>
      <c r="F52" s="49"/>
      <c r="G52" s="51"/>
      <c r="H52" s="51">
        <v>15</v>
      </c>
      <c r="I52" s="51"/>
      <c r="J52" s="52"/>
      <c r="K52" s="70">
        <f t="shared" si="7"/>
        <v>6</v>
      </c>
      <c r="L52" s="56"/>
      <c r="M52" s="55">
        <f t="shared" si="8"/>
        <v>15</v>
      </c>
      <c r="N52" s="55">
        <f t="shared" si="9"/>
        <v>21</v>
      </c>
      <c r="O52" s="55">
        <f t="shared" si="10"/>
        <v>21</v>
      </c>
      <c r="P52" s="55">
        <f t="shared" si="11"/>
        <v>21</v>
      </c>
      <c r="Q52" s="55">
        <f t="shared" si="12"/>
        <v>21</v>
      </c>
      <c r="R52">
        <f t="shared" si="13"/>
        <v>6</v>
      </c>
      <c r="V52" s="55"/>
    </row>
    <row r="53" spans="1:22" ht="12.75" customHeight="1">
      <c r="A53" s="57" t="s">
        <v>135</v>
      </c>
      <c r="B53" s="58" t="s">
        <v>9</v>
      </c>
      <c r="C53" s="62"/>
      <c r="D53" s="49">
        <v>16</v>
      </c>
      <c r="E53" s="50"/>
      <c r="F53" s="49"/>
      <c r="G53" s="51"/>
      <c r="H53" s="51"/>
      <c r="I53" s="51"/>
      <c r="J53" s="52"/>
      <c r="K53" s="70">
        <f t="shared" si="7"/>
        <v>5</v>
      </c>
      <c r="L53" s="56"/>
      <c r="M53" s="55">
        <f t="shared" si="8"/>
        <v>16</v>
      </c>
      <c r="N53" s="55">
        <f t="shared" si="9"/>
        <v>21</v>
      </c>
      <c r="O53" s="55">
        <f t="shared" si="10"/>
        <v>21</v>
      </c>
      <c r="P53" s="55">
        <f t="shared" si="11"/>
        <v>21</v>
      </c>
      <c r="Q53" s="55">
        <f t="shared" si="12"/>
        <v>21</v>
      </c>
      <c r="R53">
        <f t="shared" si="13"/>
        <v>5</v>
      </c>
      <c r="V53" s="55"/>
    </row>
    <row r="54" spans="1:22" ht="12.75" customHeight="1">
      <c r="A54" s="57" t="s">
        <v>153</v>
      </c>
      <c r="B54" s="58" t="s">
        <v>9</v>
      </c>
      <c r="C54" s="62"/>
      <c r="D54" s="49"/>
      <c r="E54" s="50">
        <v>16</v>
      </c>
      <c r="F54" s="49"/>
      <c r="G54" s="51"/>
      <c r="H54" s="51"/>
      <c r="I54" s="51"/>
      <c r="J54" s="52"/>
      <c r="K54" s="70">
        <f t="shared" si="7"/>
        <v>5</v>
      </c>
      <c r="L54" s="56"/>
      <c r="M54" s="55">
        <f t="shared" si="8"/>
        <v>16</v>
      </c>
      <c r="N54" s="55">
        <f t="shared" si="9"/>
        <v>21</v>
      </c>
      <c r="O54" s="55">
        <f t="shared" si="10"/>
        <v>21</v>
      </c>
      <c r="P54" s="55">
        <f t="shared" si="11"/>
        <v>21</v>
      </c>
      <c r="Q54" s="55">
        <f t="shared" si="12"/>
        <v>21</v>
      </c>
      <c r="R54">
        <f t="shared" si="13"/>
        <v>5</v>
      </c>
      <c r="V54" s="55"/>
    </row>
    <row r="55" spans="1:22" ht="12.75" customHeight="1">
      <c r="A55" s="57" t="s">
        <v>50</v>
      </c>
      <c r="B55" s="58" t="s">
        <v>15</v>
      </c>
      <c r="C55" s="62"/>
      <c r="D55" s="49"/>
      <c r="E55" s="50">
        <v>17</v>
      </c>
      <c r="F55" s="49"/>
      <c r="G55" s="51"/>
      <c r="H55" s="51"/>
      <c r="I55" s="51"/>
      <c r="J55" s="52"/>
      <c r="K55" s="70">
        <f t="shared" si="7"/>
        <v>4</v>
      </c>
      <c r="L55" s="56"/>
      <c r="M55" s="55">
        <f t="shared" si="8"/>
        <v>17</v>
      </c>
      <c r="N55" s="55">
        <f t="shared" si="9"/>
        <v>21</v>
      </c>
      <c r="O55" s="55">
        <f t="shared" si="10"/>
        <v>21</v>
      </c>
      <c r="P55" s="55">
        <f t="shared" si="11"/>
        <v>21</v>
      </c>
      <c r="Q55" s="55">
        <f t="shared" si="12"/>
        <v>21</v>
      </c>
      <c r="R55">
        <f t="shared" si="13"/>
        <v>4</v>
      </c>
      <c r="V55" s="55"/>
    </row>
    <row r="56" spans="1:22" ht="12.75" customHeight="1">
      <c r="A56" s="57" t="s">
        <v>45</v>
      </c>
      <c r="B56" s="58" t="s">
        <v>37</v>
      </c>
      <c r="C56" s="62"/>
      <c r="D56" s="49"/>
      <c r="E56" s="50"/>
      <c r="F56" s="49"/>
      <c r="G56" s="51">
        <v>17</v>
      </c>
      <c r="H56" s="51"/>
      <c r="I56" s="51"/>
      <c r="J56" s="52"/>
      <c r="K56" s="70">
        <f t="shared" si="7"/>
        <v>4</v>
      </c>
      <c r="L56" s="56"/>
      <c r="M56" s="55">
        <f t="shared" si="8"/>
        <v>17</v>
      </c>
      <c r="N56" s="55">
        <f t="shared" si="9"/>
        <v>21</v>
      </c>
      <c r="O56" s="55">
        <f t="shared" si="10"/>
        <v>21</v>
      </c>
      <c r="P56" s="55">
        <f t="shared" si="11"/>
        <v>21</v>
      </c>
      <c r="Q56" s="55">
        <f t="shared" si="12"/>
        <v>21</v>
      </c>
      <c r="R56">
        <f t="shared" si="13"/>
        <v>4</v>
      </c>
      <c r="V56" s="55"/>
    </row>
    <row r="57" spans="1:22" ht="12.75" customHeight="1">
      <c r="A57" s="57" t="s">
        <v>166</v>
      </c>
      <c r="B57" s="58" t="s">
        <v>76</v>
      </c>
      <c r="C57" s="62"/>
      <c r="D57" s="49"/>
      <c r="E57" s="50"/>
      <c r="F57" s="49">
        <v>18</v>
      </c>
      <c r="G57" s="51">
        <v>20</v>
      </c>
      <c r="H57" s="51"/>
      <c r="I57" s="51"/>
      <c r="J57" s="52"/>
      <c r="K57" s="70">
        <f t="shared" si="7"/>
        <v>4</v>
      </c>
      <c r="L57" s="56"/>
      <c r="M57" s="55">
        <f t="shared" si="8"/>
        <v>18</v>
      </c>
      <c r="N57" s="55">
        <f t="shared" si="9"/>
        <v>20</v>
      </c>
      <c r="O57" s="55">
        <f t="shared" si="10"/>
        <v>21</v>
      </c>
      <c r="P57" s="55">
        <f t="shared" si="11"/>
        <v>21</v>
      </c>
      <c r="Q57" s="55">
        <f t="shared" si="12"/>
        <v>21</v>
      </c>
      <c r="R57">
        <f t="shared" si="13"/>
        <v>4</v>
      </c>
      <c r="V57" s="55"/>
    </row>
    <row r="58" spans="1:22" ht="12.75" customHeight="1">
      <c r="A58" s="57" t="s">
        <v>131</v>
      </c>
      <c r="B58" s="58" t="s">
        <v>37</v>
      </c>
      <c r="C58" s="62">
        <v>18</v>
      </c>
      <c r="D58" s="49"/>
      <c r="E58" s="50"/>
      <c r="F58" s="49"/>
      <c r="G58" s="51"/>
      <c r="H58" s="51"/>
      <c r="I58" s="51"/>
      <c r="J58" s="52"/>
      <c r="K58" s="70">
        <f t="shared" si="7"/>
        <v>3</v>
      </c>
      <c r="L58" s="56"/>
      <c r="M58" s="55">
        <f t="shared" si="8"/>
        <v>18</v>
      </c>
      <c r="N58" s="55">
        <f t="shared" si="9"/>
        <v>21</v>
      </c>
      <c r="O58" s="55">
        <f t="shared" si="10"/>
        <v>21</v>
      </c>
      <c r="P58" s="55">
        <f t="shared" si="11"/>
        <v>21</v>
      </c>
      <c r="Q58" s="55">
        <f t="shared" si="12"/>
        <v>21</v>
      </c>
      <c r="R58">
        <f t="shared" si="13"/>
        <v>3</v>
      </c>
      <c r="V58" s="55"/>
    </row>
    <row r="59" spans="1:22" ht="12.75" customHeight="1">
      <c r="A59" s="57" t="s">
        <v>146</v>
      </c>
      <c r="B59" s="58" t="s">
        <v>23</v>
      </c>
      <c r="C59" s="62"/>
      <c r="D59" s="49"/>
      <c r="E59" s="50">
        <v>18</v>
      </c>
      <c r="F59" s="49"/>
      <c r="G59" s="51"/>
      <c r="H59" s="51"/>
      <c r="I59" s="51"/>
      <c r="J59" s="52"/>
      <c r="K59" s="70">
        <f t="shared" si="7"/>
        <v>3</v>
      </c>
      <c r="L59" s="56"/>
      <c r="M59" s="55">
        <f t="shared" si="8"/>
        <v>18</v>
      </c>
      <c r="N59" s="55">
        <f t="shared" si="9"/>
        <v>21</v>
      </c>
      <c r="O59" s="55">
        <f t="shared" si="10"/>
        <v>21</v>
      </c>
      <c r="P59" s="55">
        <f t="shared" si="11"/>
        <v>21</v>
      </c>
      <c r="Q59" s="55">
        <f t="shared" si="12"/>
        <v>21</v>
      </c>
      <c r="R59">
        <f t="shared" si="13"/>
        <v>3</v>
      </c>
      <c r="V59" s="55"/>
    </row>
    <row r="60" spans="1:22" ht="12.75" customHeight="1">
      <c r="A60" s="57" t="s">
        <v>169</v>
      </c>
      <c r="B60" s="58" t="s">
        <v>37</v>
      </c>
      <c r="C60" s="62"/>
      <c r="D60" s="49"/>
      <c r="E60" s="50"/>
      <c r="F60" s="49"/>
      <c r="G60" s="51">
        <v>18</v>
      </c>
      <c r="H60" s="51"/>
      <c r="I60" s="51"/>
      <c r="J60" s="52"/>
      <c r="K60" s="70">
        <f t="shared" si="7"/>
        <v>3</v>
      </c>
      <c r="L60" s="56"/>
      <c r="M60" s="55">
        <f t="shared" si="8"/>
        <v>18</v>
      </c>
      <c r="N60" s="55">
        <f t="shared" si="9"/>
        <v>21</v>
      </c>
      <c r="O60" s="55">
        <f t="shared" si="10"/>
        <v>21</v>
      </c>
      <c r="P60" s="55">
        <f t="shared" si="11"/>
        <v>21</v>
      </c>
      <c r="Q60" s="55">
        <f t="shared" si="12"/>
        <v>21</v>
      </c>
      <c r="R60">
        <f t="shared" si="13"/>
        <v>3</v>
      </c>
      <c r="V60" s="55"/>
    </row>
    <row r="61" spans="1:22" ht="12.75" customHeight="1">
      <c r="A61" s="57" t="s">
        <v>61</v>
      </c>
      <c r="B61" s="58" t="s">
        <v>9</v>
      </c>
      <c r="C61" s="62"/>
      <c r="D61" s="49"/>
      <c r="E61" s="50"/>
      <c r="F61" s="49"/>
      <c r="G61" s="51"/>
      <c r="H61" s="51">
        <v>18</v>
      </c>
      <c r="I61" s="51"/>
      <c r="J61" s="52"/>
      <c r="K61" s="70">
        <f t="shared" si="7"/>
        <v>3</v>
      </c>
      <c r="L61" s="56"/>
      <c r="M61" s="55">
        <f t="shared" si="8"/>
        <v>18</v>
      </c>
      <c r="N61" s="55">
        <f t="shared" si="9"/>
        <v>21</v>
      </c>
      <c r="O61" s="55">
        <f t="shared" si="10"/>
        <v>21</v>
      </c>
      <c r="P61" s="55">
        <f t="shared" si="11"/>
        <v>21</v>
      </c>
      <c r="Q61" s="55">
        <f t="shared" si="12"/>
        <v>21</v>
      </c>
      <c r="R61">
        <f t="shared" si="13"/>
        <v>3</v>
      </c>
      <c r="V61" s="55"/>
    </row>
    <row r="62" spans="1:22" ht="12.75" customHeight="1">
      <c r="A62" s="11" t="s">
        <v>68</v>
      </c>
      <c r="B62" s="15" t="s">
        <v>37</v>
      </c>
      <c r="C62" s="7">
        <v>19</v>
      </c>
      <c r="D62" s="5"/>
      <c r="E62" s="8"/>
      <c r="F62" s="5"/>
      <c r="G62" s="9"/>
      <c r="H62" s="9"/>
      <c r="I62" s="9"/>
      <c r="J62" s="10"/>
      <c r="K62" s="70">
        <f t="shared" si="7"/>
        <v>2</v>
      </c>
      <c r="M62" s="55">
        <f t="shared" si="8"/>
        <v>19</v>
      </c>
      <c r="N62" s="55">
        <f t="shared" si="9"/>
        <v>21</v>
      </c>
      <c r="O62" s="55">
        <f t="shared" si="10"/>
        <v>21</v>
      </c>
      <c r="P62" s="55">
        <f t="shared" si="11"/>
        <v>21</v>
      </c>
      <c r="Q62" s="55">
        <f t="shared" si="12"/>
        <v>21</v>
      </c>
      <c r="R62">
        <f t="shared" si="13"/>
        <v>2</v>
      </c>
      <c r="V62" s="55"/>
    </row>
    <row r="63" spans="1:22" ht="12.75" customHeight="1">
      <c r="A63" s="57" t="s">
        <v>167</v>
      </c>
      <c r="B63" s="58" t="s">
        <v>23</v>
      </c>
      <c r="C63" s="62"/>
      <c r="D63" s="49"/>
      <c r="E63" s="50"/>
      <c r="F63" s="49">
        <v>19</v>
      </c>
      <c r="G63" s="51"/>
      <c r="H63" s="51"/>
      <c r="I63" s="51"/>
      <c r="J63" s="52"/>
      <c r="K63" s="70">
        <f t="shared" si="7"/>
        <v>2</v>
      </c>
      <c r="L63" s="56"/>
      <c r="M63" s="55">
        <f t="shared" si="8"/>
        <v>19</v>
      </c>
      <c r="N63" s="55">
        <f t="shared" si="9"/>
        <v>21</v>
      </c>
      <c r="O63" s="55">
        <f t="shared" si="10"/>
        <v>21</v>
      </c>
      <c r="P63" s="55">
        <f t="shared" si="11"/>
        <v>21</v>
      </c>
      <c r="Q63" s="55">
        <f t="shared" si="12"/>
        <v>21</v>
      </c>
      <c r="R63">
        <f t="shared" si="13"/>
        <v>2</v>
      </c>
      <c r="V63" s="55"/>
    </row>
    <row r="64" spans="1:22" ht="12.75" customHeight="1">
      <c r="A64" s="57" t="s">
        <v>209</v>
      </c>
      <c r="B64" s="58" t="s">
        <v>20</v>
      </c>
      <c r="C64" s="62"/>
      <c r="D64" s="49"/>
      <c r="E64" s="50"/>
      <c r="F64" s="49"/>
      <c r="G64" s="51"/>
      <c r="H64" s="51">
        <v>19</v>
      </c>
      <c r="I64" s="51"/>
      <c r="J64" s="52"/>
      <c r="K64" s="70">
        <f t="shared" si="7"/>
        <v>2</v>
      </c>
      <c r="L64" s="56"/>
      <c r="M64" s="55">
        <f t="shared" si="8"/>
        <v>19</v>
      </c>
      <c r="N64" s="55">
        <f t="shared" si="9"/>
        <v>21</v>
      </c>
      <c r="O64" s="55">
        <f t="shared" si="10"/>
        <v>21</v>
      </c>
      <c r="P64" s="55">
        <f t="shared" si="11"/>
        <v>21</v>
      </c>
      <c r="Q64" s="55">
        <f t="shared" si="12"/>
        <v>21</v>
      </c>
      <c r="R64">
        <f t="shared" si="13"/>
        <v>2</v>
      </c>
      <c r="V64" s="55"/>
    </row>
    <row r="65" spans="1:22" ht="12.75" customHeight="1">
      <c r="A65" s="57" t="s">
        <v>136</v>
      </c>
      <c r="B65" s="58" t="s">
        <v>11</v>
      </c>
      <c r="C65" s="62"/>
      <c r="D65" s="49">
        <v>20</v>
      </c>
      <c r="E65" s="50"/>
      <c r="F65" s="49"/>
      <c r="G65" s="51"/>
      <c r="H65" s="51"/>
      <c r="I65" s="51"/>
      <c r="J65" s="52"/>
      <c r="K65" s="70">
        <f t="shared" si="7"/>
        <v>1</v>
      </c>
      <c r="L65" s="56"/>
      <c r="M65" s="55">
        <f t="shared" si="8"/>
        <v>20</v>
      </c>
      <c r="N65" s="55">
        <f t="shared" si="9"/>
        <v>21</v>
      </c>
      <c r="O65" s="55">
        <f t="shared" si="10"/>
        <v>21</v>
      </c>
      <c r="P65" s="55">
        <f t="shared" si="11"/>
        <v>21</v>
      </c>
      <c r="Q65" s="55">
        <f t="shared" si="12"/>
        <v>21</v>
      </c>
      <c r="R65">
        <f t="shared" si="13"/>
        <v>1</v>
      </c>
      <c r="V65" s="55"/>
    </row>
    <row r="66" spans="1:22" ht="12.75" customHeight="1">
      <c r="A66" s="57" t="s">
        <v>48</v>
      </c>
      <c r="B66" s="58" t="s">
        <v>79</v>
      </c>
      <c r="C66" s="62"/>
      <c r="D66" s="49"/>
      <c r="E66" s="50">
        <v>20</v>
      </c>
      <c r="F66" s="49"/>
      <c r="G66" s="51"/>
      <c r="H66" s="51"/>
      <c r="I66" s="51"/>
      <c r="J66" s="52"/>
      <c r="K66" s="70">
        <f t="shared" si="7"/>
        <v>1</v>
      </c>
      <c r="L66" s="56"/>
      <c r="M66" s="55">
        <f t="shared" si="8"/>
        <v>20</v>
      </c>
      <c r="N66" s="55">
        <f t="shared" si="9"/>
        <v>21</v>
      </c>
      <c r="O66" s="55">
        <f t="shared" si="10"/>
        <v>21</v>
      </c>
      <c r="P66" s="55">
        <f t="shared" si="11"/>
        <v>21</v>
      </c>
      <c r="Q66" s="55">
        <f t="shared" si="12"/>
        <v>21</v>
      </c>
      <c r="R66">
        <f t="shared" si="13"/>
        <v>1</v>
      </c>
      <c r="V66" s="55"/>
    </row>
    <row r="67" spans="1:22" ht="12.75" customHeight="1">
      <c r="A67" s="57" t="s">
        <v>47</v>
      </c>
      <c r="B67" s="58" t="s">
        <v>13</v>
      </c>
      <c r="C67" s="62"/>
      <c r="D67" s="49"/>
      <c r="E67" s="50"/>
      <c r="F67" s="49"/>
      <c r="G67" s="51"/>
      <c r="H67" s="51">
        <v>20</v>
      </c>
      <c r="I67" s="51"/>
      <c r="J67" s="52"/>
      <c r="K67" s="70">
        <f t="shared" si="7"/>
        <v>1</v>
      </c>
      <c r="L67" s="56"/>
      <c r="M67" s="55">
        <f t="shared" si="8"/>
        <v>20</v>
      </c>
      <c r="N67" s="55">
        <f t="shared" si="9"/>
        <v>21</v>
      </c>
      <c r="O67" s="55">
        <f t="shared" si="10"/>
        <v>21</v>
      </c>
      <c r="P67" s="55">
        <f t="shared" si="11"/>
        <v>21</v>
      </c>
      <c r="Q67" s="55">
        <f t="shared" si="12"/>
        <v>21</v>
      </c>
      <c r="R67">
        <f t="shared" si="13"/>
        <v>1</v>
      </c>
      <c r="V67" s="55"/>
    </row>
    <row r="68" spans="1:22" ht="12.75" customHeight="1" thickBot="1">
      <c r="A68" s="64"/>
      <c r="B68" s="111"/>
      <c r="C68" s="112"/>
      <c r="D68" s="89"/>
      <c r="E68" s="93"/>
      <c r="F68" s="89"/>
      <c r="G68" s="113"/>
      <c r="H68" s="113"/>
      <c r="I68" s="113"/>
      <c r="J68" s="94"/>
      <c r="K68" s="114" t="str">
        <f t="shared" si="7"/>
        <v> </v>
      </c>
      <c r="L68" s="56"/>
      <c r="M68" s="55">
        <f t="shared" si="8"/>
        <v>21</v>
      </c>
      <c r="N68" s="55">
        <f t="shared" si="9"/>
        <v>21</v>
      </c>
      <c r="O68" s="55">
        <f t="shared" si="10"/>
        <v>21</v>
      </c>
      <c r="P68" s="55">
        <f t="shared" si="11"/>
        <v>21</v>
      </c>
      <c r="Q68" s="55">
        <f t="shared" si="12"/>
        <v>21</v>
      </c>
      <c r="R68">
        <f t="shared" si="13"/>
        <v>0</v>
      </c>
      <c r="V68" s="55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</sheetData>
  <sheetProtection/>
  <mergeCells count="2">
    <mergeCell ref="A1:D1"/>
    <mergeCell ref="T2:V2"/>
  </mergeCells>
  <printOptions/>
  <pageMargins left="0.75" right="0.75" top="1" bottom="1" header="0.5" footer="0.5"/>
  <pageSetup fitToHeight="2" fitToWidth="1" horizontalDpi="600" verticalDpi="600" orientation="landscape" paperSize="9" scale="80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zoomScalePageLayoutView="0" workbookViewId="0" topLeftCell="A1">
      <selection activeCell="D6" sqref="D6"/>
    </sheetView>
  </sheetViews>
  <sheetFormatPr defaultColWidth="12" defaultRowHeight="12.75"/>
  <cols>
    <col min="1" max="1" width="7" style="0" customWidth="1"/>
    <col min="2" max="3" width="24.33203125" style="0" customWidth="1"/>
    <col min="4" max="6" width="13.33203125" style="0" customWidth="1"/>
    <col min="7" max="7" width="15.83203125" style="0" customWidth="1"/>
    <col min="8" max="8" width="16.33203125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4.5" style="48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21" width="3.5" style="0" hidden="1" customWidth="1"/>
    <col min="22" max="22" width="3.83203125" style="0" hidden="1" customWidth="1"/>
    <col min="23" max="23" width="4" style="0" hidden="1" customWidth="1"/>
    <col min="24" max="26" width="3.5" style="0" hidden="1" customWidth="1"/>
    <col min="27" max="27" width="6" style="0" hidden="1" customWidth="1"/>
  </cols>
  <sheetData>
    <row r="1" spans="1:15" ht="24.75" customHeight="1" thickBot="1">
      <c r="A1" s="158" t="s">
        <v>107</v>
      </c>
      <c r="B1" s="159"/>
      <c r="C1" s="159"/>
      <c r="D1" s="159"/>
      <c r="E1" s="159"/>
      <c r="F1" s="1"/>
      <c r="G1" s="1"/>
      <c r="H1" s="1"/>
      <c r="I1" s="1"/>
      <c r="J1" s="1"/>
      <c r="K1" s="2"/>
      <c r="L1" s="3"/>
      <c r="M1" s="3"/>
      <c r="N1" s="3"/>
      <c r="O1" s="4"/>
    </row>
    <row r="2" spans="1:31" ht="24.75" customHeight="1" thickBot="1">
      <c r="A2" s="32"/>
      <c r="B2" s="33"/>
      <c r="C2" s="37"/>
      <c r="D2" s="96"/>
      <c r="E2" s="1"/>
      <c r="F2" s="1"/>
      <c r="G2" s="97" t="s">
        <v>3</v>
      </c>
      <c r="H2" s="1"/>
      <c r="I2" s="1"/>
      <c r="J2" s="1"/>
      <c r="K2" s="2"/>
      <c r="L2" s="32"/>
      <c r="M2" s="33"/>
      <c r="N2" s="33"/>
      <c r="O2" s="37"/>
      <c r="AB2" s="130"/>
      <c r="AC2" s="160" t="s">
        <v>212</v>
      </c>
      <c r="AD2" s="161"/>
      <c r="AE2" s="161"/>
    </row>
    <row r="3" spans="1:15" ht="15.75" customHeight="1">
      <c r="A3" s="28"/>
      <c r="B3" s="29"/>
      <c r="C3" s="29"/>
      <c r="D3" s="95" t="s">
        <v>80</v>
      </c>
      <c r="E3" s="95" t="s">
        <v>82</v>
      </c>
      <c r="F3" s="95" t="s">
        <v>83</v>
      </c>
      <c r="G3" s="95" t="s">
        <v>84</v>
      </c>
      <c r="H3" s="95" t="s">
        <v>106</v>
      </c>
      <c r="I3" s="95" t="s">
        <v>101</v>
      </c>
      <c r="J3" s="102"/>
      <c r="K3" s="103" t="s">
        <v>5</v>
      </c>
      <c r="L3" s="34"/>
      <c r="M3" s="30"/>
      <c r="N3" s="30"/>
      <c r="O3" s="31"/>
    </row>
    <row r="4" spans="1:15" ht="15.75" customHeight="1" thickBot="1">
      <c r="A4" s="19" t="s">
        <v>0</v>
      </c>
      <c r="B4" s="26" t="s">
        <v>1</v>
      </c>
      <c r="C4" s="26" t="s">
        <v>2</v>
      </c>
      <c r="D4" s="38">
        <v>43086</v>
      </c>
      <c r="E4" s="38">
        <v>43107</v>
      </c>
      <c r="F4" s="38">
        <v>43114</v>
      </c>
      <c r="G4" s="38">
        <v>43128</v>
      </c>
      <c r="H4" s="38">
        <v>43135</v>
      </c>
      <c r="I4" s="38">
        <v>43149</v>
      </c>
      <c r="J4" s="40"/>
      <c r="K4" s="39"/>
      <c r="L4" s="12" t="s">
        <v>4</v>
      </c>
      <c r="M4" s="13"/>
      <c r="N4" s="13"/>
      <c r="O4" s="14"/>
    </row>
    <row r="5" spans="1:27" s="72" customFormat="1" ht="12.75" customHeight="1">
      <c r="A5" s="115">
        <f aca="true" t="shared" si="0" ref="A5:A37">IF(AA5&lt;1," ",AA5)</f>
        <v>87</v>
      </c>
      <c r="B5" s="116" t="s">
        <v>42</v>
      </c>
      <c r="C5" s="117" t="s">
        <v>23</v>
      </c>
      <c r="D5" s="118">
        <v>2</v>
      </c>
      <c r="E5" s="117">
        <v>3</v>
      </c>
      <c r="F5" s="119">
        <v>7</v>
      </c>
      <c r="G5" s="117">
        <v>1</v>
      </c>
      <c r="H5" s="145">
        <v>13</v>
      </c>
      <c r="I5" s="117">
        <v>5</v>
      </c>
      <c r="J5" s="116"/>
      <c r="K5" s="120"/>
      <c r="L5" s="117">
        <f aca="true" t="shared" si="1" ref="L5:L37">IF(Q5&gt;20," ",Q5)</f>
        <v>1</v>
      </c>
      <c r="M5" s="117">
        <f aca="true" t="shared" si="2" ref="M5:M37">IF(R5&gt;20," ",R5)</f>
        <v>2</v>
      </c>
      <c r="N5" s="117">
        <f aca="true" t="shared" si="3" ref="N5:N37">IF(S5&gt;20," ",S5)</f>
        <v>3</v>
      </c>
      <c r="O5" s="121">
        <f aca="true" t="shared" si="4" ref="O5:O37">IF(T5&lt;1," ",T5)</f>
        <v>57</v>
      </c>
      <c r="P5" s="54"/>
      <c r="Q5" s="72">
        <f aca="true" t="shared" si="5" ref="Q5:Q37">IF(COUNT(D5:K5)&gt;0,SMALL(D5:K5,1),21)</f>
        <v>1</v>
      </c>
      <c r="R5" s="72">
        <f aca="true" t="shared" si="6" ref="R5:R37">IF(COUNT(D5:K5)&gt;1,SMALL(D5:K5,2),21)</f>
        <v>2</v>
      </c>
      <c r="S5" s="72">
        <f aca="true" t="shared" si="7" ref="S5:S37">IF(COUNT(D5:K5)&gt;2,SMALL(D5:K5,3),21)</f>
        <v>3</v>
      </c>
      <c r="T5" s="72">
        <f aca="true" t="shared" si="8" ref="T5:T37">21*3-Q5-R5-S5-((3-COUNT(Q5:S5))*21)</f>
        <v>57</v>
      </c>
      <c r="V5" s="72">
        <f aca="true" t="shared" si="9" ref="V5:V37">IF(COUNT(D5:K5)&gt;0,SMALL(D5:K5,1),21)</f>
        <v>1</v>
      </c>
      <c r="W5" s="72">
        <f aca="true" t="shared" si="10" ref="W5:W37">IF(COUNT(D5:K5)&gt;1,SMALL(D5:K5,2),21)</f>
        <v>2</v>
      </c>
      <c r="X5" s="72">
        <f aca="true" t="shared" si="11" ref="X5:X37">IF(COUNT(D5:K5)&gt;2,SMALL(D5:K5,3),21)</f>
        <v>3</v>
      </c>
      <c r="Y5" s="72">
        <f aca="true" t="shared" si="12" ref="Y5:Y37">IF(COUNT(D5:K5)&gt;3,SMALL(D5:K5,4),21)</f>
        <v>5</v>
      </c>
      <c r="Z5" s="72">
        <f aca="true" t="shared" si="13" ref="Z5:Z37">IF(COUNT(D5:K5)&gt;4,SMALL(D5:K5,5),21)</f>
        <v>7</v>
      </c>
      <c r="AA5" s="72">
        <f aca="true" t="shared" si="14" ref="AA5:AA37">21*5-V5-W5-X5-Y5-Z5-((5-COUNT(V5:Z5))*21)</f>
        <v>87</v>
      </c>
    </row>
    <row r="6" spans="1:27" s="72" customFormat="1" ht="12.75" customHeight="1">
      <c r="A6" s="57">
        <f t="shared" si="0"/>
        <v>72</v>
      </c>
      <c r="B6" s="58" t="s">
        <v>12</v>
      </c>
      <c r="C6" s="58" t="s">
        <v>7</v>
      </c>
      <c r="D6" s="151">
        <v>17</v>
      </c>
      <c r="E6" s="49">
        <v>7</v>
      </c>
      <c r="F6" s="50">
        <v>10</v>
      </c>
      <c r="G6" s="49">
        <v>2</v>
      </c>
      <c r="H6" s="49">
        <v>12</v>
      </c>
      <c r="I6" s="49">
        <v>2</v>
      </c>
      <c r="J6" s="51"/>
      <c r="K6" s="52"/>
      <c r="L6" s="49">
        <f t="shared" si="1"/>
        <v>2</v>
      </c>
      <c r="M6" s="49">
        <f t="shared" si="2"/>
        <v>2</v>
      </c>
      <c r="N6" s="49">
        <f t="shared" si="3"/>
        <v>7</v>
      </c>
      <c r="O6" s="53">
        <f t="shared" si="4"/>
        <v>52</v>
      </c>
      <c r="P6" s="54"/>
      <c r="Q6" s="72">
        <f t="shared" si="5"/>
        <v>2</v>
      </c>
      <c r="R6" s="72">
        <f t="shared" si="6"/>
        <v>2</v>
      </c>
      <c r="S6" s="72">
        <f t="shared" si="7"/>
        <v>7</v>
      </c>
      <c r="T6" s="72">
        <f t="shared" si="8"/>
        <v>52</v>
      </c>
      <c r="V6" s="72">
        <f t="shared" si="9"/>
        <v>2</v>
      </c>
      <c r="W6" s="72">
        <f t="shared" si="10"/>
        <v>2</v>
      </c>
      <c r="X6" s="72">
        <f t="shared" si="11"/>
        <v>7</v>
      </c>
      <c r="Y6" s="72">
        <f t="shared" si="12"/>
        <v>10</v>
      </c>
      <c r="Z6" s="72">
        <f t="shared" si="13"/>
        <v>12</v>
      </c>
      <c r="AA6" s="72">
        <f t="shared" si="14"/>
        <v>72</v>
      </c>
    </row>
    <row r="7" spans="1:30" s="72" customFormat="1" ht="12.75" customHeight="1">
      <c r="A7" s="57">
        <f t="shared" si="0"/>
        <v>72</v>
      </c>
      <c r="B7" s="58" t="s">
        <v>66</v>
      </c>
      <c r="C7" s="58" t="s">
        <v>9</v>
      </c>
      <c r="D7" s="62">
        <v>9</v>
      </c>
      <c r="E7" s="49">
        <v>9</v>
      </c>
      <c r="F7" s="50">
        <v>3</v>
      </c>
      <c r="G7" s="49">
        <v>9</v>
      </c>
      <c r="H7" s="49"/>
      <c r="I7" s="49">
        <v>3</v>
      </c>
      <c r="J7" s="51"/>
      <c r="K7" s="52"/>
      <c r="L7" s="49">
        <f t="shared" si="1"/>
        <v>3</v>
      </c>
      <c r="M7" s="49">
        <f t="shared" si="2"/>
        <v>3</v>
      </c>
      <c r="N7" s="49">
        <f t="shared" si="3"/>
        <v>9</v>
      </c>
      <c r="O7" s="53">
        <f t="shared" si="4"/>
        <v>48</v>
      </c>
      <c r="P7" s="48"/>
      <c r="Q7">
        <f t="shared" si="5"/>
        <v>3</v>
      </c>
      <c r="R7">
        <f t="shared" si="6"/>
        <v>3</v>
      </c>
      <c r="S7">
        <f t="shared" si="7"/>
        <v>9</v>
      </c>
      <c r="T7">
        <f t="shared" si="8"/>
        <v>48</v>
      </c>
      <c r="U7"/>
      <c r="V7" s="55">
        <f t="shared" si="9"/>
        <v>3</v>
      </c>
      <c r="W7" s="55">
        <f t="shared" si="10"/>
        <v>3</v>
      </c>
      <c r="X7" s="55">
        <f t="shared" si="11"/>
        <v>9</v>
      </c>
      <c r="Y7" s="55">
        <f t="shared" si="12"/>
        <v>9</v>
      </c>
      <c r="Z7" s="55">
        <f t="shared" si="13"/>
        <v>9</v>
      </c>
      <c r="AA7">
        <f t="shared" si="14"/>
        <v>72</v>
      </c>
      <c r="AB7"/>
      <c r="AC7" s="55"/>
      <c r="AD7" s="55"/>
    </row>
    <row r="8" spans="1:31" s="55" customFormat="1" ht="12.75" customHeight="1">
      <c r="A8" s="57">
        <f t="shared" si="0"/>
        <v>69</v>
      </c>
      <c r="B8" s="58" t="s">
        <v>54</v>
      </c>
      <c r="C8" s="58" t="s">
        <v>37</v>
      </c>
      <c r="D8" s="62">
        <v>15</v>
      </c>
      <c r="E8" s="49">
        <v>5</v>
      </c>
      <c r="F8" s="50"/>
      <c r="G8" s="49">
        <v>11</v>
      </c>
      <c r="H8" s="49">
        <v>1</v>
      </c>
      <c r="I8" s="49">
        <v>4</v>
      </c>
      <c r="J8" s="51"/>
      <c r="K8" s="52"/>
      <c r="L8" s="49">
        <f t="shared" si="1"/>
        <v>1</v>
      </c>
      <c r="M8" s="49">
        <f t="shared" si="2"/>
        <v>4</v>
      </c>
      <c r="N8" s="49">
        <f t="shared" si="3"/>
        <v>5</v>
      </c>
      <c r="O8" s="53">
        <f t="shared" si="4"/>
        <v>53</v>
      </c>
      <c r="P8" s="54"/>
      <c r="Q8" s="72">
        <f t="shared" si="5"/>
        <v>1</v>
      </c>
      <c r="R8" s="72">
        <f t="shared" si="6"/>
        <v>4</v>
      </c>
      <c r="S8" s="72">
        <f t="shared" si="7"/>
        <v>5</v>
      </c>
      <c r="T8" s="72">
        <f t="shared" si="8"/>
        <v>53</v>
      </c>
      <c r="U8" s="72"/>
      <c r="V8" s="72">
        <f t="shared" si="9"/>
        <v>1</v>
      </c>
      <c r="W8" s="72">
        <f t="shared" si="10"/>
        <v>4</v>
      </c>
      <c r="X8" s="72">
        <f t="shared" si="11"/>
        <v>5</v>
      </c>
      <c r="Y8" s="72">
        <f t="shared" si="12"/>
        <v>11</v>
      </c>
      <c r="Z8" s="72">
        <f t="shared" si="13"/>
        <v>15</v>
      </c>
      <c r="AA8" s="72">
        <f t="shared" si="14"/>
        <v>69</v>
      </c>
      <c r="AB8" s="72"/>
      <c r="AC8" s="72"/>
      <c r="AD8" s="72"/>
      <c r="AE8" s="72"/>
    </row>
    <row r="9" spans="1:27" s="55" customFormat="1" ht="12.75" customHeight="1">
      <c r="A9" s="122">
        <f t="shared" si="0"/>
        <v>67</v>
      </c>
      <c r="B9" s="123" t="s">
        <v>16</v>
      </c>
      <c r="C9" s="123" t="s">
        <v>9</v>
      </c>
      <c r="D9" s="124">
        <v>7</v>
      </c>
      <c r="E9" s="125">
        <v>2</v>
      </c>
      <c r="F9" s="126"/>
      <c r="G9" s="125"/>
      <c r="H9" s="125">
        <v>7</v>
      </c>
      <c r="I9" s="125">
        <v>1</v>
      </c>
      <c r="J9" s="127"/>
      <c r="K9" s="128"/>
      <c r="L9" s="125">
        <f t="shared" si="1"/>
        <v>1</v>
      </c>
      <c r="M9" s="125">
        <f t="shared" si="2"/>
        <v>2</v>
      </c>
      <c r="N9" s="125">
        <f t="shared" si="3"/>
        <v>7</v>
      </c>
      <c r="O9" s="129">
        <f t="shared" si="4"/>
        <v>53</v>
      </c>
      <c r="P9" s="56"/>
      <c r="Q9" s="55">
        <f t="shared" si="5"/>
        <v>1</v>
      </c>
      <c r="R9" s="55">
        <f t="shared" si="6"/>
        <v>2</v>
      </c>
      <c r="S9" s="55">
        <f t="shared" si="7"/>
        <v>7</v>
      </c>
      <c r="T9" s="55">
        <f t="shared" si="8"/>
        <v>53</v>
      </c>
      <c r="V9" s="55">
        <f t="shared" si="9"/>
        <v>1</v>
      </c>
      <c r="W9" s="55">
        <f t="shared" si="10"/>
        <v>2</v>
      </c>
      <c r="X9" s="55">
        <f t="shared" si="11"/>
        <v>7</v>
      </c>
      <c r="Y9" s="55">
        <f t="shared" si="12"/>
        <v>7</v>
      </c>
      <c r="Z9" s="55">
        <f t="shared" si="13"/>
        <v>21</v>
      </c>
      <c r="AA9" s="55">
        <f t="shared" si="14"/>
        <v>67</v>
      </c>
    </row>
    <row r="10" spans="1:31" s="55" customFormat="1" ht="12.75" customHeight="1">
      <c r="A10" s="122">
        <f t="shared" si="0"/>
        <v>64</v>
      </c>
      <c r="B10" s="123" t="s">
        <v>6</v>
      </c>
      <c r="C10" s="123" t="s">
        <v>7</v>
      </c>
      <c r="D10" s="124">
        <v>4</v>
      </c>
      <c r="E10" s="125"/>
      <c r="F10" s="126">
        <v>1</v>
      </c>
      <c r="G10" s="125">
        <v>10</v>
      </c>
      <c r="H10" s="125">
        <v>5</v>
      </c>
      <c r="I10" s="125"/>
      <c r="J10" s="127"/>
      <c r="K10" s="128"/>
      <c r="L10" s="125">
        <f t="shared" si="1"/>
        <v>1</v>
      </c>
      <c r="M10" s="125">
        <f t="shared" si="2"/>
        <v>4</v>
      </c>
      <c r="N10" s="125">
        <f t="shared" si="3"/>
        <v>5</v>
      </c>
      <c r="O10" s="129">
        <f t="shared" si="4"/>
        <v>53</v>
      </c>
      <c r="P10" s="48"/>
      <c r="Q10">
        <f t="shared" si="5"/>
        <v>1</v>
      </c>
      <c r="R10">
        <f t="shared" si="6"/>
        <v>4</v>
      </c>
      <c r="S10">
        <f t="shared" si="7"/>
        <v>5</v>
      </c>
      <c r="T10">
        <f t="shared" si="8"/>
        <v>53</v>
      </c>
      <c r="U10"/>
      <c r="V10" s="55">
        <f t="shared" si="9"/>
        <v>1</v>
      </c>
      <c r="W10" s="55">
        <f t="shared" si="10"/>
        <v>4</v>
      </c>
      <c r="X10" s="55">
        <f t="shared" si="11"/>
        <v>5</v>
      </c>
      <c r="Y10" s="55">
        <f t="shared" si="12"/>
        <v>10</v>
      </c>
      <c r="Z10" s="55">
        <f t="shared" si="13"/>
        <v>21</v>
      </c>
      <c r="AA10">
        <f t="shared" si="14"/>
        <v>64</v>
      </c>
      <c r="AB10"/>
      <c r="AE10" s="72"/>
    </row>
    <row r="11" spans="1:31" s="55" customFormat="1" ht="12.75" customHeight="1">
      <c r="A11" s="57">
        <f t="shared" si="0"/>
        <v>60</v>
      </c>
      <c r="B11" s="58" t="s">
        <v>69</v>
      </c>
      <c r="C11" s="58" t="s">
        <v>23</v>
      </c>
      <c r="D11" s="62">
        <v>1</v>
      </c>
      <c r="E11" s="49">
        <v>10</v>
      </c>
      <c r="F11" s="50"/>
      <c r="G11" s="49">
        <v>6</v>
      </c>
      <c r="H11" s="49"/>
      <c r="I11" s="49">
        <v>7</v>
      </c>
      <c r="J11" s="51"/>
      <c r="K11" s="52"/>
      <c r="L11" s="49">
        <f t="shared" si="1"/>
        <v>1</v>
      </c>
      <c r="M11" s="49">
        <f t="shared" si="2"/>
        <v>6</v>
      </c>
      <c r="N11" s="49">
        <f t="shared" si="3"/>
        <v>7</v>
      </c>
      <c r="O11" s="53">
        <f t="shared" si="4"/>
        <v>49</v>
      </c>
      <c r="P11" s="56"/>
      <c r="Q11" s="55">
        <f t="shared" si="5"/>
        <v>1</v>
      </c>
      <c r="R11" s="55">
        <f t="shared" si="6"/>
        <v>6</v>
      </c>
      <c r="S11" s="55">
        <f t="shared" si="7"/>
        <v>7</v>
      </c>
      <c r="T11" s="55">
        <f t="shared" si="8"/>
        <v>49</v>
      </c>
      <c r="V11" s="55">
        <f t="shared" si="9"/>
        <v>1</v>
      </c>
      <c r="W11" s="55">
        <f t="shared" si="10"/>
        <v>6</v>
      </c>
      <c r="X11" s="55">
        <f t="shared" si="11"/>
        <v>7</v>
      </c>
      <c r="Y11" s="55">
        <f t="shared" si="12"/>
        <v>10</v>
      </c>
      <c r="Z11" s="55">
        <f t="shared" si="13"/>
        <v>21</v>
      </c>
      <c r="AA11" s="55">
        <f t="shared" si="14"/>
        <v>60</v>
      </c>
      <c r="AE11" s="72"/>
    </row>
    <row r="12" spans="1:31" s="55" customFormat="1" ht="12.75" customHeight="1">
      <c r="A12" s="57">
        <f t="shared" si="0"/>
        <v>45</v>
      </c>
      <c r="B12" s="58" t="s">
        <v>85</v>
      </c>
      <c r="C12" s="58" t="s">
        <v>7</v>
      </c>
      <c r="D12" s="62">
        <v>11</v>
      </c>
      <c r="E12" s="49">
        <v>18</v>
      </c>
      <c r="F12" s="50"/>
      <c r="G12" s="49"/>
      <c r="H12" s="49">
        <v>2</v>
      </c>
      <c r="I12" s="49">
        <v>8</v>
      </c>
      <c r="J12" s="51"/>
      <c r="K12" s="52"/>
      <c r="L12" s="49">
        <f t="shared" si="1"/>
        <v>2</v>
      </c>
      <c r="M12" s="49">
        <f t="shared" si="2"/>
        <v>8</v>
      </c>
      <c r="N12" s="49">
        <f t="shared" si="3"/>
        <v>11</v>
      </c>
      <c r="O12" s="53">
        <f t="shared" si="4"/>
        <v>42</v>
      </c>
      <c r="P12" s="56"/>
      <c r="Q12" s="55">
        <f t="shared" si="5"/>
        <v>2</v>
      </c>
      <c r="R12" s="55">
        <f t="shared" si="6"/>
        <v>8</v>
      </c>
      <c r="S12" s="55">
        <f t="shared" si="7"/>
        <v>11</v>
      </c>
      <c r="T12" s="55">
        <f t="shared" si="8"/>
        <v>42</v>
      </c>
      <c r="V12" s="55">
        <f t="shared" si="9"/>
        <v>2</v>
      </c>
      <c r="W12" s="55">
        <f t="shared" si="10"/>
        <v>8</v>
      </c>
      <c r="X12" s="55">
        <f t="shared" si="11"/>
        <v>11</v>
      </c>
      <c r="Y12" s="55">
        <f t="shared" si="12"/>
        <v>18</v>
      </c>
      <c r="Z12" s="55">
        <f t="shared" si="13"/>
        <v>21</v>
      </c>
      <c r="AA12" s="55">
        <f t="shared" si="14"/>
        <v>45</v>
      </c>
      <c r="AE12" s="72"/>
    </row>
    <row r="13" spans="1:31" s="55" customFormat="1" ht="12.75" customHeight="1">
      <c r="A13" s="57">
        <f t="shared" si="0"/>
        <v>44</v>
      </c>
      <c r="B13" s="15" t="s">
        <v>133</v>
      </c>
      <c r="C13" s="15" t="s">
        <v>20</v>
      </c>
      <c r="D13" s="62"/>
      <c r="E13" s="49">
        <v>4</v>
      </c>
      <c r="F13" s="50">
        <v>16</v>
      </c>
      <c r="G13" s="49">
        <v>5</v>
      </c>
      <c r="H13" s="49">
        <v>15</v>
      </c>
      <c r="I13" s="49"/>
      <c r="J13" s="9"/>
      <c r="K13" s="10"/>
      <c r="L13" s="5">
        <f t="shared" si="1"/>
        <v>4</v>
      </c>
      <c r="M13" s="5">
        <f t="shared" si="2"/>
        <v>5</v>
      </c>
      <c r="N13" s="5">
        <f t="shared" si="3"/>
        <v>15</v>
      </c>
      <c r="O13" s="6">
        <f t="shared" si="4"/>
        <v>39</v>
      </c>
      <c r="P13" s="48"/>
      <c r="Q13">
        <f t="shared" si="5"/>
        <v>4</v>
      </c>
      <c r="R13">
        <f t="shared" si="6"/>
        <v>5</v>
      </c>
      <c r="S13">
        <f t="shared" si="7"/>
        <v>15</v>
      </c>
      <c r="T13">
        <f t="shared" si="8"/>
        <v>39</v>
      </c>
      <c r="U13"/>
      <c r="V13" s="55">
        <f t="shared" si="9"/>
        <v>4</v>
      </c>
      <c r="W13" s="55">
        <f t="shared" si="10"/>
        <v>5</v>
      </c>
      <c r="X13" s="55">
        <f t="shared" si="11"/>
        <v>15</v>
      </c>
      <c r="Y13" s="55">
        <f t="shared" si="12"/>
        <v>16</v>
      </c>
      <c r="Z13" s="55">
        <f t="shared" si="13"/>
        <v>21</v>
      </c>
      <c r="AA13">
        <f t="shared" si="14"/>
        <v>44</v>
      </c>
      <c r="AB13"/>
      <c r="AE13" s="72"/>
    </row>
    <row r="14" spans="1:31" ht="12.75" customHeight="1">
      <c r="A14" s="57">
        <f t="shared" si="0"/>
        <v>43</v>
      </c>
      <c r="B14" s="58" t="s">
        <v>70</v>
      </c>
      <c r="C14" s="58" t="s">
        <v>37</v>
      </c>
      <c r="D14" s="62">
        <v>3</v>
      </c>
      <c r="E14" s="49">
        <v>6</v>
      </c>
      <c r="F14" s="50"/>
      <c r="G14" s="49">
        <v>14</v>
      </c>
      <c r="H14" s="49">
        <v>18</v>
      </c>
      <c r="I14" s="49"/>
      <c r="J14" s="51"/>
      <c r="K14" s="52"/>
      <c r="L14" s="49">
        <f t="shared" si="1"/>
        <v>3</v>
      </c>
      <c r="M14" s="49">
        <f t="shared" si="2"/>
        <v>6</v>
      </c>
      <c r="N14" s="49">
        <f t="shared" si="3"/>
        <v>14</v>
      </c>
      <c r="O14" s="53">
        <f t="shared" si="4"/>
        <v>40</v>
      </c>
      <c r="P14" s="56"/>
      <c r="Q14" s="55">
        <f t="shared" si="5"/>
        <v>3</v>
      </c>
      <c r="R14" s="55">
        <f t="shared" si="6"/>
        <v>6</v>
      </c>
      <c r="S14" s="55">
        <f t="shared" si="7"/>
        <v>14</v>
      </c>
      <c r="T14" s="55">
        <f t="shared" si="8"/>
        <v>40</v>
      </c>
      <c r="U14" s="55"/>
      <c r="V14" s="55">
        <f t="shared" si="9"/>
        <v>3</v>
      </c>
      <c r="W14" s="55">
        <f t="shared" si="10"/>
        <v>6</v>
      </c>
      <c r="X14" s="55">
        <f t="shared" si="11"/>
        <v>14</v>
      </c>
      <c r="Y14" s="55">
        <f t="shared" si="12"/>
        <v>18</v>
      </c>
      <c r="Z14" s="55">
        <f t="shared" si="13"/>
        <v>21</v>
      </c>
      <c r="AA14" s="55">
        <f t="shared" si="14"/>
        <v>43</v>
      </c>
      <c r="AB14" s="55"/>
      <c r="AC14" s="55"/>
      <c r="AD14" s="55"/>
      <c r="AE14" s="72"/>
    </row>
    <row r="15" spans="1:31" ht="12.75" customHeight="1">
      <c r="A15" s="57">
        <f t="shared" si="0"/>
        <v>43</v>
      </c>
      <c r="B15" s="58" t="s">
        <v>92</v>
      </c>
      <c r="C15" s="58" t="s">
        <v>37</v>
      </c>
      <c r="D15" s="62">
        <v>12</v>
      </c>
      <c r="E15" s="49"/>
      <c r="F15" s="50"/>
      <c r="G15" s="49">
        <v>4</v>
      </c>
      <c r="H15" s="49">
        <v>4</v>
      </c>
      <c r="I15" s="49"/>
      <c r="J15" s="51"/>
      <c r="K15" s="52"/>
      <c r="L15" s="49">
        <f t="shared" si="1"/>
        <v>4</v>
      </c>
      <c r="M15" s="49">
        <f t="shared" si="2"/>
        <v>4</v>
      </c>
      <c r="N15" s="49">
        <f t="shared" si="3"/>
        <v>12</v>
      </c>
      <c r="O15" s="53">
        <f t="shared" si="4"/>
        <v>43</v>
      </c>
      <c r="P15" s="56"/>
      <c r="Q15" s="55">
        <f t="shared" si="5"/>
        <v>4</v>
      </c>
      <c r="R15" s="55">
        <f t="shared" si="6"/>
        <v>4</v>
      </c>
      <c r="S15" s="55">
        <f t="shared" si="7"/>
        <v>12</v>
      </c>
      <c r="T15" s="55">
        <f t="shared" si="8"/>
        <v>43</v>
      </c>
      <c r="U15" s="55"/>
      <c r="V15" s="55">
        <f t="shared" si="9"/>
        <v>4</v>
      </c>
      <c r="W15" s="55">
        <f t="shared" si="10"/>
        <v>4</v>
      </c>
      <c r="X15" s="55">
        <f t="shared" si="11"/>
        <v>12</v>
      </c>
      <c r="Y15" s="55">
        <f t="shared" si="12"/>
        <v>21</v>
      </c>
      <c r="Z15" s="55">
        <f t="shared" si="13"/>
        <v>21</v>
      </c>
      <c r="AA15" s="55">
        <f t="shared" si="14"/>
        <v>43</v>
      </c>
      <c r="AB15" s="55"/>
      <c r="AC15" s="55"/>
      <c r="AD15" s="55"/>
      <c r="AE15" s="72"/>
    </row>
    <row r="16" spans="1:31" ht="12.75" customHeight="1">
      <c r="A16" s="57">
        <f t="shared" si="0"/>
        <v>37</v>
      </c>
      <c r="B16" s="15" t="s">
        <v>113</v>
      </c>
      <c r="C16" s="15" t="s">
        <v>37</v>
      </c>
      <c r="D16" s="62">
        <v>6</v>
      </c>
      <c r="E16" s="49"/>
      <c r="F16" s="50">
        <v>12</v>
      </c>
      <c r="G16" s="49"/>
      <c r="H16" s="51">
        <v>14</v>
      </c>
      <c r="I16" s="51">
        <v>15</v>
      </c>
      <c r="J16" s="9"/>
      <c r="K16" s="10"/>
      <c r="L16" s="5">
        <f t="shared" si="1"/>
        <v>6</v>
      </c>
      <c r="M16" s="5">
        <f t="shared" si="2"/>
        <v>12</v>
      </c>
      <c r="N16" s="5">
        <f t="shared" si="3"/>
        <v>14</v>
      </c>
      <c r="O16" s="6">
        <f t="shared" si="4"/>
        <v>31</v>
      </c>
      <c r="Q16">
        <f t="shared" si="5"/>
        <v>6</v>
      </c>
      <c r="R16">
        <f t="shared" si="6"/>
        <v>12</v>
      </c>
      <c r="S16">
        <f t="shared" si="7"/>
        <v>14</v>
      </c>
      <c r="T16">
        <f t="shared" si="8"/>
        <v>31</v>
      </c>
      <c r="V16" s="55">
        <f t="shared" si="9"/>
        <v>6</v>
      </c>
      <c r="W16" s="55">
        <f t="shared" si="10"/>
        <v>12</v>
      </c>
      <c r="X16" s="55">
        <f t="shared" si="11"/>
        <v>14</v>
      </c>
      <c r="Y16" s="55">
        <f t="shared" si="12"/>
        <v>15</v>
      </c>
      <c r="Z16" s="55">
        <f t="shared" si="13"/>
        <v>21</v>
      </c>
      <c r="AA16">
        <f t="shared" si="14"/>
        <v>37</v>
      </c>
      <c r="AD16" s="55"/>
      <c r="AE16" s="72"/>
    </row>
    <row r="17" spans="1:31" ht="12.75" customHeight="1">
      <c r="A17" s="57">
        <f t="shared" si="0"/>
        <v>33</v>
      </c>
      <c r="B17" s="15" t="s">
        <v>32</v>
      </c>
      <c r="C17" s="15" t="s">
        <v>23</v>
      </c>
      <c r="D17" s="62">
        <v>10</v>
      </c>
      <c r="E17" s="49">
        <v>1</v>
      </c>
      <c r="F17" s="50">
        <v>19</v>
      </c>
      <c r="G17" s="49"/>
      <c r="H17" s="51"/>
      <c r="I17" s="51"/>
      <c r="J17" s="9"/>
      <c r="K17" s="10"/>
      <c r="L17" s="5">
        <f t="shared" si="1"/>
        <v>1</v>
      </c>
      <c r="M17" s="5">
        <f t="shared" si="2"/>
        <v>10</v>
      </c>
      <c r="N17" s="5">
        <f t="shared" si="3"/>
        <v>19</v>
      </c>
      <c r="O17" s="6">
        <f t="shared" si="4"/>
        <v>33</v>
      </c>
      <c r="Q17">
        <f t="shared" si="5"/>
        <v>1</v>
      </c>
      <c r="R17">
        <f t="shared" si="6"/>
        <v>10</v>
      </c>
      <c r="S17">
        <f t="shared" si="7"/>
        <v>19</v>
      </c>
      <c r="T17">
        <f t="shared" si="8"/>
        <v>33</v>
      </c>
      <c r="V17" s="55">
        <f t="shared" si="9"/>
        <v>1</v>
      </c>
      <c r="W17" s="55">
        <f t="shared" si="10"/>
        <v>10</v>
      </c>
      <c r="X17" s="55">
        <f t="shared" si="11"/>
        <v>19</v>
      </c>
      <c r="Y17" s="55">
        <f t="shared" si="12"/>
        <v>21</v>
      </c>
      <c r="Z17" s="55">
        <f t="shared" si="13"/>
        <v>21</v>
      </c>
      <c r="AA17">
        <f t="shared" si="14"/>
        <v>33</v>
      </c>
      <c r="AC17" s="55"/>
      <c r="AD17" s="55"/>
      <c r="AE17" s="72"/>
    </row>
    <row r="18" spans="1:31" ht="12.75" customHeight="1">
      <c r="A18" s="57">
        <f t="shared" si="0"/>
        <v>28</v>
      </c>
      <c r="B18" s="15" t="s">
        <v>163</v>
      </c>
      <c r="C18" s="15" t="s">
        <v>37</v>
      </c>
      <c r="D18" s="62"/>
      <c r="E18" s="49"/>
      <c r="F18" s="50"/>
      <c r="G18" s="49">
        <v>8</v>
      </c>
      <c r="H18" s="51">
        <v>6</v>
      </c>
      <c r="I18" s="51"/>
      <c r="J18" s="9"/>
      <c r="K18" s="10"/>
      <c r="L18" s="5">
        <f t="shared" si="1"/>
        <v>6</v>
      </c>
      <c r="M18" s="5">
        <f t="shared" si="2"/>
        <v>8</v>
      </c>
      <c r="N18" s="5" t="str">
        <f t="shared" si="3"/>
        <v> </v>
      </c>
      <c r="O18" s="6">
        <f t="shared" si="4"/>
        <v>28</v>
      </c>
      <c r="Q18">
        <f t="shared" si="5"/>
        <v>6</v>
      </c>
      <c r="R18">
        <f t="shared" si="6"/>
        <v>8</v>
      </c>
      <c r="S18">
        <f t="shared" si="7"/>
        <v>21</v>
      </c>
      <c r="T18">
        <f t="shared" si="8"/>
        <v>28</v>
      </c>
      <c r="V18" s="55">
        <f t="shared" si="9"/>
        <v>6</v>
      </c>
      <c r="W18" s="55">
        <f t="shared" si="10"/>
        <v>8</v>
      </c>
      <c r="X18" s="55">
        <f t="shared" si="11"/>
        <v>21</v>
      </c>
      <c r="Y18" s="55">
        <f t="shared" si="12"/>
        <v>21</v>
      </c>
      <c r="Z18" s="55">
        <f t="shared" si="13"/>
        <v>21</v>
      </c>
      <c r="AA18">
        <f t="shared" si="14"/>
        <v>28</v>
      </c>
      <c r="AC18" s="55"/>
      <c r="AD18" s="55"/>
      <c r="AE18" s="72"/>
    </row>
    <row r="19" spans="1:31" ht="12.75" customHeight="1">
      <c r="A19" s="57">
        <f t="shared" si="0"/>
        <v>25</v>
      </c>
      <c r="B19" s="15" t="s">
        <v>137</v>
      </c>
      <c r="C19" s="15" t="s">
        <v>138</v>
      </c>
      <c r="D19" s="62"/>
      <c r="E19" s="49">
        <v>14</v>
      </c>
      <c r="F19" s="50"/>
      <c r="G19" s="49">
        <v>3</v>
      </c>
      <c r="H19" s="51"/>
      <c r="I19" s="51"/>
      <c r="J19" s="9"/>
      <c r="K19" s="10"/>
      <c r="L19" s="5">
        <f t="shared" si="1"/>
        <v>3</v>
      </c>
      <c r="M19" s="5">
        <f t="shared" si="2"/>
        <v>14</v>
      </c>
      <c r="N19" s="5" t="str">
        <f t="shared" si="3"/>
        <v> </v>
      </c>
      <c r="O19" s="6">
        <f t="shared" si="4"/>
        <v>25</v>
      </c>
      <c r="Q19">
        <f t="shared" si="5"/>
        <v>3</v>
      </c>
      <c r="R19">
        <f t="shared" si="6"/>
        <v>14</v>
      </c>
      <c r="S19">
        <f t="shared" si="7"/>
        <v>21</v>
      </c>
      <c r="T19">
        <f t="shared" si="8"/>
        <v>25</v>
      </c>
      <c r="V19" s="55">
        <f t="shared" si="9"/>
        <v>3</v>
      </c>
      <c r="W19" s="55">
        <f t="shared" si="10"/>
        <v>14</v>
      </c>
      <c r="X19" s="55">
        <f t="shared" si="11"/>
        <v>21</v>
      </c>
      <c r="Y19" s="55">
        <f t="shared" si="12"/>
        <v>21</v>
      </c>
      <c r="Z19" s="55">
        <f t="shared" si="13"/>
        <v>21</v>
      </c>
      <c r="AA19">
        <f t="shared" si="14"/>
        <v>25</v>
      </c>
      <c r="AC19" s="55"/>
      <c r="AD19" s="55"/>
      <c r="AE19" s="72"/>
    </row>
    <row r="20" spans="1:31" ht="12.75" customHeight="1">
      <c r="A20" s="57">
        <f t="shared" si="0"/>
        <v>25</v>
      </c>
      <c r="B20" s="15" t="s">
        <v>114</v>
      </c>
      <c r="C20" s="15" t="s">
        <v>7</v>
      </c>
      <c r="D20" s="62">
        <v>8</v>
      </c>
      <c r="E20" s="49">
        <v>12</v>
      </c>
      <c r="F20" s="50"/>
      <c r="G20" s="49"/>
      <c r="H20" s="51"/>
      <c r="I20" s="51">
        <v>18</v>
      </c>
      <c r="J20" s="9"/>
      <c r="K20" s="10"/>
      <c r="L20" s="5">
        <f t="shared" si="1"/>
        <v>8</v>
      </c>
      <c r="M20" s="5">
        <f t="shared" si="2"/>
        <v>12</v>
      </c>
      <c r="N20" s="5">
        <f t="shared" si="3"/>
        <v>18</v>
      </c>
      <c r="O20" s="6">
        <f t="shared" si="4"/>
        <v>25</v>
      </c>
      <c r="Q20">
        <f t="shared" si="5"/>
        <v>8</v>
      </c>
      <c r="R20">
        <f t="shared" si="6"/>
        <v>12</v>
      </c>
      <c r="S20">
        <f t="shared" si="7"/>
        <v>18</v>
      </c>
      <c r="T20">
        <f t="shared" si="8"/>
        <v>25</v>
      </c>
      <c r="V20" s="55">
        <f t="shared" si="9"/>
        <v>8</v>
      </c>
      <c r="W20" s="55">
        <f t="shared" si="10"/>
        <v>12</v>
      </c>
      <c r="X20" s="55">
        <f t="shared" si="11"/>
        <v>18</v>
      </c>
      <c r="Y20" s="55">
        <f t="shared" si="12"/>
        <v>21</v>
      </c>
      <c r="Z20" s="55">
        <f t="shared" si="13"/>
        <v>21</v>
      </c>
      <c r="AA20">
        <f t="shared" si="14"/>
        <v>25</v>
      </c>
      <c r="AD20" s="55"/>
      <c r="AE20" s="72"/>
    </row>
    <row r="21" spans="1:31" ht="12.75" customHeight="1">
      <c r="A21" s="57">
        <f t="shared" si="0"/>
        <v>22</v>
      </c>
      <c r="B21" s="58" t="s">
        <v>27</v>
      </c>
      <c r="C21" s="58" t="s">
        <v>60</v>
      </c>
      <c r="D21" s="62">
        <v>16</v>
      </c>
      <c r="E21" s="49"/>
      <c r="F21" s="50">
        <v>4</v>
      </c>
      <c r="G21" s="49"/>
      <c r="H21" s="51"/>
      <c r="I21" s="51"/>
      <c r="J21" s="51"/>
      <c r="K21" s="52"/>
      <c r="L21" s="49">
        <f t="shared" si="1"/>
        <v>4</v>
      </c>
      <c r="M21" s="49">
        <f t="shared" si="2"/>
        <v>16</v>
      </c>
      <c r="N21" s="49" t="str">
        <f t="shared" si="3"/>
        <v> </v>
      </c>
      <c r="O21" s="53">
        <f t="shared" si="4"/>
        <v>22</v>
      </c>
      <c r="P21" s="56"/>
      <c r="Q21" s="55">
        <f t="shared" si="5"/>
        <v>4</v>
      </c>
      <c r="R21" s="55">
        <f t="shared" si="6"/>
        <v>16</v>
      </c>
      <c r="S21" s="55">
        <f t="shared" si="7"/>
        <v>21</v>
      </c>
      <c r="T21" s="55">
        <f t="shared" si="8"/>
        <v>22</v>
      </c>
      <c r="U21" s="55"/>
      <c r="V21" s="55">
        <f t="shared" si="9"/>
        <v>4</v>
      </c>
      <c r="W21" s="55">
        <f t="shared" si="10"/>
        <v>16</v>
      </c>
      <c r="X21" s="55">
        <f t="shared" si="11"/>
        <v>21</v>
      </c>
      <c r="Y21" s="55">
        <f t="shared" si="12"/>
        <v>21</v>
      </c>
      <c r="Z21" s="55">
        <f t="shared" si="13"/>
        <v>21</v>
      </c>
      <c r="AA21" s="55">
        <f t="shared" si="14"/>
        <v>22</v>
      </c>
      <c r="AB21" s="55"/>
      <c r="AC21" s="55"/>
      <c r="AD21" s="55"/>
      <c r="AE21" s="72"/>
    </row>
    <row r="22" spans="1:31" ht="12.75" customHeight="1">
      <c r="A22" s="57">
        <f t="shared" si="0"/>
        <v>20</v>
      </c>
      <c r="B22" s="15" t="s">
        <v>50</v>
      </c>
      <c r="C22" s="15" t="s">
        <v>15</v>
      </c>
      <c r="D22" s="62">
        <v>18</v>
      </c>
      <c r="E22" s="49">
        <v>16</v>
      </c>
      <c r="F22" s="50">
        <v>14</v>
      </c>
      <c r="G22" s="49"/>
      <c r="H22" s="51"/>
      <c r="I22" s="51">
        <v>16</v>
      </c>
      <c r="J22" s="9"/>
      <c r="K22" s="10"/>
      <c r="L22" s="5">
        <f t="shared" si="1"/>
        <v>14</v>
      </c>
      <c r="M22" s="5">
        <f t="shared" si="2"/>
        <v>16</v>
      </c>
      <c r="N22" s="5">
        <f t="shared" si="3"/>
        <v>16</v>
      </c>
      <c r="O22" s="6">
        <f t="shared" si="4"/>
        <v>17</v>
      </c>
      <c r="Q22">
        <f t="shared" si="5"/>
        <v>14</v>
      </c>
      <c r="R22">
        <f t="shared" si="6"/>
        <v>16</v>
      </c>
      <c r="S22">
        <f t="shared" si="7"/>
        <v>16</v>
      </c>
      <c r="T22">
        <f t="shared" si="8"/>
        <v>17</v>
      </c>
      <c r="V22" s="55">
        <f t="shared" si="9"/>
        <v>14</v>
      </c>
      <c r="W22" s="55">
        <f t="shared" si="10"/>
        <v>16</v>
      </c>
      <c r="X22" s="55">
        <f t="shared" si="11"/>
        <v>16</v>
      </c>
      <c r="Y22" s="55">
        <f t="shared" si="12"/>
        <v>18</v>
      </c>
      <c r="Z22" s="55">
        <f t="shared" si="13"/>
        <v>21</v>
      </c>
      <c r="AA22">
        <f t="shared" si="14"/>
        <v>20</v>
      </c>
      <c r="AC22" s="55"/>
      <c r="AD22" s="55"/>
      <c r="AE22" s="72"/>
    </row>
    <row r="23" spans="1:31" ht="12.75" customHeight="1">
      <c r="A23" s="57">
        <f t="shared" si="0"/>
        <v>19</v>
      </c>
      <c r="B23" s="15" t="s">
        <v>147</v>
      </c>
      <c r="C23" s="15" t="s">
        <v>148</v>
      </c>
      <c r="D23" s="62"/>
      <c r="E23" s="49"/>
      <c r="F23" s="50">
        <v>2</v>
      </c>
      <c r="G23" s="49"/>
      <c r="H23" s="51"/>
      <c r="I23" s="51"/>
      <c r="J23" s="9"/>
      <c r="K23" s="10"/>
      <c r="L23" s="5">
        <f t="shared" si="1"/>
        <v>2</v>
      </c>
      <c r="M23" s="5" t="str">
        <f t="shared" si="2"/>
        <v> </v>
      </c>
      <c r="N23" s="5" t="str">
        <f t="shared" si="3"/>
        <v> </v>
      </c>
      <c r="O23" s="6">
        <f t="shared" si="4"/>
        <v>19</v>
      </c>
      <c r="Q23">
        <f t="shared" si="5"/>
        <v>2</v>
      </c>
      <c r="R23">
        <f t="shared" si="6"/>
        <v>21</v>
      </c>
      <c r="S23">
        <f t="shared" si="7"/>
        <v>21</v>
      </c>
      <c r="T23">
        <f t="shared" si="8"/>
        <v>19</v>
      </c>
      <c r="V23" s="55">
        <f t="shared" si="9"/>
        <v>2</v>
      </c>
      <c r="W23" s="55">
        <f t="shared" si="10"/>
        <v>21</v>
      </c>
      <c r="X23" s="55">
        <f t="shared" si="11"/>
        <v>21</v>
      </c>
      <c r="Y23" s="55">
        <f t="shared" si="12"/>
        <v>21</v>
      </c>
      <c r="Z23" s="55">
        <f t="shared" si="13"/>
        <v>21</v>
      </c>
      <c r="AA23">
        <f t="shared" si="14"/>
        <v>19</v>
      </c>
      <c r="AC23" s="55"/>
      <c r="AD23" s="55"/>
      <c r="AE23" s="72"/>
    </row>
    <row r="24" spans="1:31" ht="12.75" customHeight="1">
      <c r="A24" s="57">
        <f t="shared" si="0"/>
        <v>19</v>
      </c>
      <c r="B24" s="15" t="s">
        <v>149</v>
      </c>
      <c r="C24" s="15" t="s">
        <v>9</v>
      </c>
      <c r="D24" s="62"/>
      <c r="E24" s="49"/>
      <c r="F24" s="50">
        <v>5</v>
      </c>
      <c r="G24" s="49">
        <v>18</v>
      </c>
      <c r="H24" s="51"/>
      <c r="I24" s="51"/>
      <c r="J24" s="9"/>
      <c r="K24" s="10"/>
      <c r="L24" s="5">
        <f t="shared" si="1"/>
        <v>5</v>
      </c>
      <c r="M24" s="5">
        <f t="shared" si="2"/>
        <v>18</v>
      </c>
      <c r="N24" s="5" t="str">
        <f t="shared" si="3"/>
        <v> </v>
      </c>
      <c r="O24" s="6">
        <f t="shared" si="4"/>
        <v>19</v>
      </c>
      <c r="Q24">
        <f t="shared" si="5"/>
        <v>5</v>
      </c>
      <c r="R24">
        <f t="shared" si="6"/>
        <v>18</v>
      </c>
      <c r="S24">
        <f t="shared" si="7"/>
        <v>21</v>
      </c>
      <c r="T24">
        <f t="shared" si="8"/>
        <v>19</v>
      </c>
      <c r="V24" s="55">
        <f t="shared" si="9"/>
        <v>5</v>
      </c>
      <c r="W24" s="55">
        <f t="shared" si="10"/>
        <v>18</v>
      </c>
      <c r="X24" s="55">
        <f t="shared" si="11"/>
        <v>21</v>
      </c>
      <c r="Y24" s="55">
        <f t="shared" si="12"/>
        <v>21</v>
      </c>
      <c r="Z24" s="55">
        <f t="shared" si="13"/>
        <v>21</v>
      </c>
      <c r="AA24">
        <f t="shared" si="14"/>
        <v>19</v>
      </c>
      <c r="AC24" s="55"/>
      <c r="AD24" s="55"/>
      <c r="AE24" s="72"/>
    </row>
    <row r="25" spans="1:31" ht="12.75" customHeight="1">
      <c r="A25" s="57">
        <f t="shared" si="0"/>
        <v>19</v>
      </c>
      <c r="B25" s="15" t="s">
        <v>152</v>
      </c>
      <c r="C25" s="15" t="s">
        <v>46</v>
      </c>
      <c r="D25" s="62"/>
      <c r="E25" s="49"/>
      <c r="F25" s="50">
        <v>11</v>
      </c>
      <c r="G25" s="49">
        <v>12</v>
      </c>
      <c r="H25" s="51"/>
      <c r="I25" s="51"/>
      <c r="J25" s="9"/>
      <c r="K25" s="10"/>
      <c r="L25" s="5">
        <f t="shared" si="1"/>
        <v>11</v>
      </c>
      <c r="M25" s="5">
        <f t="shared" si="2"/>
        <v>12</v>
      </c>
      <c r="N25" s="5" t="str">
        <f t="shared" si="3"/>
        <v> </v>
      </c>
      <c r="O25" s="6">
        <f t="shared" si="4"/>
        <v>19</v>
      </c>
      <c r="Q25">
        <f t="shared" si="5"/>
        <v>11</v>
      </c>
      <c r="R25">
        <f t="shared" si="6"/>
        <v>12</v>
      </c>
      <c r="S25">
        <f t="shared" si="7"/>
        <v>21</v>
      </c>
      <c r="T25">
        <f t="shared" si="8"/>
        <v>19</v>
      </c>
      <c r="V25" s="55">
        <f t="shared" si="9"/>
        <v>11</v>
      </c>
      <c r="W25" s="55">
        <f t="shared" si="10"/>
        <v>12</v>
      </c>
      <c r="X25" s="55">
        <f t="shared" si="11"/>
        <v>21</v>
      </c>
      <c r="Y25" s="55">
        <f t="shared" si="12"/>
        <v>21</v>
      </c>
      <c r="Z25" s="55">
        <f t="shared" si="13"/>
        <v>21</v>
      </c>
      <c r="AA25">
        <f t="shared" si="14"/>
        <v>19</v>
      </c>
      <c r="AC25" s="55"/>
      <c r="AD25" s="55"/>
      <c r="AE25" s="72"/>
    </row>
    <row r="26" spans="1:31" ht="12.75" customHeight="1">
      <c r="A26" s="57">
        <f t="shared" si="0"/>
        <v>18</v>
      </c>
      <c r="B26" s="15" t="s">
        <v>190</v>
      </c>
      <c r="C26" s="15" t="s">
        <v>37</v>
      </c>
      <c r="D26" s="62"/>
      <c r="E26" s="49"/>
      <c r="F26" s="50"/>
      <c r="G26" s="49"/>
      <c r="H26" s="51">
        <v>3</v>
      </c>
      <c r="I26" s="51"/>
      <c r="J26" s="9"/>
      <c r="K26" s="10"/>
      <c r="L26" s="5">
        <f t="shared" si="1"/>
        <v>3</v>
      </c>
      <c r="M26" s="5" t="str">
        <f t="shared" si="2"/>
        <v> </v>
      </c>
      <c r="N26" s="5" t="str">
        <f t="shared" si="3"/>
        <v> </v>
      </c>
      <c r="O26" s="6">
        <f t="shared" si="4"/>
        <v>18</v>
      </c>
      <c r="Q26">
        <f t="shared" si="5"/>
        <v>3</v>
      </c>
      <c r="R26">
        <f t="shared" si="6"/>
        <v>21</v>
      </c>
      <c r="S26">
        <f t="shared" si="7"/>
        <v>21</v>
      </c>
      <c r="T26">
        <f t="shared" si="8"/>
        <v>18</v>
      </c>
      <c r="V26" s="55">
        <f t="shared" si="9"/>
        <v>3</v>
      </c>
      <c r="W26" s="55">
        <f t="shared" si="10"/>
        <v>21</v>
      </c>
      <c r="X26" s="55">
        <f t="shared" si="11"/>
        <v>21</v>
      </c>
      <c r="Y26" s="55">
        <f t="shared" si="12"/>
        <v>21</v>
      </c>
      <c r="Z26" s="55">
        <f t="shared" si="13"/>
        <v>21</v>
      </c>
      <c r="AA26">
        <f t="shared" si="14"/>
        <v>18</v>
      </c>
      <c r="AC26" s="55"/>
      <c r="AD26" s="55"/>
      <c r="AE26" s="72"/>
    </row>
    <row r="27" spans="1:31" ht="12.75" customHeight="1">
      <c r="A27" s="57">
        <f t="shared" si="0"/>
        <v>18</v>
      </c>
      <c r="B27" s="15" t="s">
        <v>139</v>
      </c>
      <c r="C27" s="15" t="s">
        <v>37</v>
      </c>
      <c r="D27" s="62"/>
      <c r="E27" s="49">
        <v>15</v>
      </c>
      <c r="F27" s="50"/>
      <c r="G27" s="49"/>
      <c r="H27" s="51">
        <v>9</v>
      </c>
      <c r="I27" s="51"/>
      <c r="J27" s="9"/>
      <c r="K27" s="10"/>
      <c r="L27" s="5">
        <f t="shared" si="1"/>
        <v>9</v>
      </c>
      <c r="M27" s="5">
        <f t="shared" si="2"/>
        <v>15</v>
      </c>
      <c r="N27" s="5" t="str">
        <f t="shared" si="3"/>
        <v> </v>
      </c>
      <c r="O27" s="6">
        <f t="shared" si="4"/>
        <v>18</v>
      </c>
      <c r="Q27">
        <f t="shared" si="5"/>
        <v>9</v>
      </c>
      <c r="R27">
        <f t="shared" si="6"/>
        <v>15</v>
      </c>
      <c r="S27">
        <f t="shared" si="7"/>
        <v>21</v>
      </c>
      <c r="T27">
        <f t="shared" si="8"/>
        <v>18</v>
      </c>
      <c r="V27" s="55">
        <f t="shared" si="9"/>
        <v>9</v>
      </c>
      <c r="W27" s="55">
        <f t="shared" si="10"/>
        <v>15</v>
      </c>
      <c r="X27" s="55">
        <f t="shared" si="11"/>
        <v>21</v>
      </c>
      <c r="Y27" s="55">
        <f t="shared" si="12"/>
        <v>21</v>
      </c>
      <c r="Z27" s="55">
        <f t="shared" si="13"/>
        <v>21</v>
      </c>
      <c r="AA27">
        <f t="shared" si="14"/>
        <v>18</v>
      </c>
      <c r="AC27" s="55"/>
      <c r="AD27" s="55"/>
      <c r="AE27" s="72"/>
    </row>
    <row r="28" spans="1:31" ht="12.75" customHeight="1">
      <c r="A28" s="57">
        <f t="shared" si="0"/>
        <v>18</v>
      </c>
      <c r="B28" s="15" t="s">
        <v>165</v>
      </c>
      <c r="C28" s="15" t="s">
        <v>18</v>
      </c>
      <c r="D28" s="62"/>
      <c r="E28" s="49"/>
      <c r="F28" s="50"/>
      <c r="G28" s="49">
        <v>15</v>
      </c>
      <c r="H28" s="51">
        <v>20</v>
      </c>
      <c r="I28" s="51">
        <v>10</v>
      </c>
      <c r="J28" s="9"/>
      <c r="K28" s="10"/>
      <c r="L28" s="5">
        <f t="shared" si="1"/>
        <v>10</v>
      </c>
      <c r="M28" s="5">
        <f t="shared" si="2"/>
        <v>15</v>
      </c>
      <c r="N28" s="5">
        <f t="shared" si="3"/>
        <v>20</v>
      </c>
      <c r="O28" s="6">
        <f t="shared" si="4"/>
        <v>18</v>
      </c>
      <c r="Q28">
        <f t="shared" si="5"/>
        <v>10</v>
      </c>
      <c r="R28">
        <f t="shared" si="6"/>
        <v>15</v>
      </c>
      <c r="S28">
        <f t="shared" si="7"/>
        <v>20</v>
      </c>
      <c r="T28">
        <f t="shared" si="8"/>
        <v>18</v>
      </c>
      <c r="V28" s="55">
        <f t="shared" si="9"/>
        <v>10</v>
      </c>
      <c r="W28" s="55">
        <f t="shared" si="10"/>
        <v>15</v>
      </c>
      <c r="X28" s="55">
        <f t="shared" si="11"/>
        <v>20</v>
      </c>
      <c r="Y28" s="55">
        <f t="shared" si="12"/>
        <v>21</v>
      </c>
      <c r="Z28" s="55">
        <f t="shared" si="13"/>
        <v>21</v>
      </c>
      <c r="AA28">
        <f t="shared" si="14"/>
        <v>18</v>
      </c>
      <c r="AC28" s="55"/>
      <c r="AD28" s="55"/>
      <c r="AE28" s="72"/>
    </row>
    <row r="29" spans="1:31" ht="12.75" customHeight="1">
      <c r="A29" s="57">
        <f t="shared" si="0"/>
        <v>18</v>
      </c>
      <c r="B29" s="15" t="s">
        <v>193</v>
      </c>
      <c r="C29" s="15" t="s">
        <v>37</v>
      </c>
      <c r="D29" s="62"/>
      <c r="E29" s="49"/>
      <c r="F29" s="50"/>
      <c r="G29" s="49"/>
      <c r="H29" s="51">
        <v>11</v>
      </c>
      <c r="I29" s="51">
        <v>13</v>
      </c>
      <c r="J29" s="9"/>
      <c r="K29" s="10"/>
      <c r="L29" s="5">
        <f t="shared" si="1"/>
        <v>11</v>
      </c>
      <c r="M29" s="5">
        <f t="shared" si="2"/>
        <v>13</v>
      </c>
      <c r="N29" s="5" t="str">
        <f t="shared" si="3"/>
        <v> </v>
      </c>
      <c r="O29" s="6">
        <f t="shared" si="4"/>
        <v>18</v>
      </c>
      <c r="Q29">
        <f t="shared" si="5"/>
        <v>11</v>
      </c>
      <c r="R29">
        <f t="shared" si="6"/>
        <v>13</v>
      </c>
      <c r="S29">
        <f t="shared" si="7"/>
        <v>21</v>
      </c>
      <c r="T29">
        <f t="shared" si="8"/>
        <v>18</v>
      </c>
      <c r="V29" s="55">
        <f t="shared" si="9"/>
        <v>11</v>
      </c>
      <c r="W29" s="55">
        <f t="shared" si="10"/>
        <v>13</v>
      </c>
      <c r="X29" s="55">
        <f t="shared" si="11"/>
        <v>21</v>
      </c>
      <c r="Y29" s="55">
        <f t="shared" si="12"/>
        <v>21</v>
      </c>
      <c r="Z29" s="55">
        <f t="shared" si="13"/>
        <v>21</v>
      </c>
      <c r="AA29">
        <f t="shared" si="14"/>
        <v>18</v>
      </c>
      <c r="AC29" s="55"/>
      <c r="AD29" s="55"/>
      <c r="AE29" s="72"/>
    </row>
    <row r="30" spans="1:31" ht="12.75" customHeight="1">
      <c r="A30" s="57">
        <f t="shared" si="0"/>
        <v>18</v>
      </c>
      <c r="B30" s="15" t="s">
        <v>166</v>
      </c>
      <c r="C30" s="15" t="s">
        <v>76</v>
      </c>
      <c r="D30" s="62"/>
      <c r="E30" s="49"/>
      <c r="F30" s="50"/>
      <c r="G30" s="49">
        <v>16</v>
      </c>
      <c r="H30" s="51">
        <v>17</v>
      </c>
      <c r="I30" s="51">
        <v>12</v>
      </c>
      <c r="J30" s="9"/>
      <c r="K30" s="10"/>
      <c r="L30" s="5">
        <f t="shared" si="1"/>
        <v>12</v>
      </c>
      <c r="M30" s="5">
        <f t="shared" si="2"/>
        <v>16</v>
      </c>
      <c r="N30" s="5">
        <f t="shared" si="3"/>
        <v>17</v>
      </c>
      <c r="O30" s="6">
        <f t="shared" si="4"/>
        <v>18</v>
      </c>
      <c r="Q30">
        <f t="shared" si="5"/>
        <v>12</v>
      </c>
      <c r="R30">
        <f t="shared" si="6"/>
        <v>16</v>
      </c>
      <c r="S30">
        <f t="shared" si="7"/>
        <v>17</v>
      </c>
      <c r="T30">
        <f t="shared" si="8"/>
        <v>18</v>
      </c>
      <c r="V30" s="55">
        <f t="shared" si="9"/>
        <v>12</v>
      </c>
      <c r="W30" s="55">
        <f t="shared" si="10"/>
        <v>16</v>
      </c>
      <c r="X30" s="55">
        <f t="shared" si="11"/>
        <v>17</v>
      </c>
      <c r="Y30" s="55">
        <f t="shared" si="12"/>
        <v>21</v>
      </c>
      <c r="Z30" s="55">
        <f t="shared" si="13"/>
        <v>21</v>
      </c>
      <c r="AA30">
        <f t="shared" si="14"/>
        <v>18</v>
      </c>
      <c r="AC30" s="55"/>
      <c r="AD30" s="55"/>
      <c r="AE30" s="72"/>
    </row>
    <row r="31" spans="1:31" ht="12.75" customHeight="1">
      <c r="A31" s="57">
        <f t="shared" si="0"/>
        <v>17</v>
      </c>
      <c r="B31" s="15" t="s">
        <v>156</v>
      </c>
      <c r="C31" s="15" t="s">
        <v>20</v>
      </c>
      <c r="D31" s="62"/>
      <c r="E31" s="49"/>
      <c r="F31" s="50">
        <v>18</v>
      </c>
      <c r="G31" s="49"/>
      <c r="H31" s="51">
        <v>19</v>
      </c>
      <c r="I31" s="51">
        <v>9</v>
      </c>
      <c r="J31" s="9"/>
      <c r="K31" s="10"/>
      <c r="L31" s="5">
        <f t="shared" si="1"/>
        <v>9</v>
      </c>
      <c r="M31" s="5">
        <f t="shared" si="2"/>
        <v>18</v>
      </c>
      <c r="N31" s="5">
        <f t="shared" si="3"/>
        <v>19</v>
      </c>
      <c r="O31" s="6">
        <f t="shared" si="4"/>
        <v>17</v>
      </c>
      <c r="Q31">
        <f t="shared" si="5"/>
        <v>9</v>
      </c>
      <c r="R31">
        <f t="shared" si="6"/>
        <v>18</v>
      </c>
      <c r="S31">
        <f t="shared" si="7"/>
        <v>19</v>
      </c>
      <c r="T31">
        <f t="shared" si="8"/>
        <v>17</v>
      </c>
      <c r="V31" s="55">
        <f t="shared" si="9"/>
        <v>9</v>
      </c>
      <c r="W31" s="55">
        <f t="shared" si="10"/>
        <v>18</v>
      </c>
      <c r="X31" s="55">
        <f t="shared" si="11"/>
        <v>19</v>
      </c>
      <c r="Y31" s="55">
        <f t="shared" si="12"/>
        <v>21</v>
      </c>
      <c r="Z31" s="55">
        <f t="shared" si="13"/>
        <v>21</v>
      </c>
      <c r="AA31">
        <f t="shared" si="14"/>
        <v>17</v>
      </c>
      <c r="AC31" s="55"/>
      <c r="AD31" s="55"/>
      <c r="AE31" s="72"/>
    </row>
    <row r="32" spans="1:31" ht="12.75" customHeight="1">
      <c r="A32" s="57">
        <f t="shared" si="0"/>
        <v>16</v>
      </c>
      <c r="B32" s="58" t="s">
        <v>86</v>
      </c>
      <c r="C32" s="58" t="s">
        <v>9</v>
      </c>
      <c r="D32" s="62">
        <v>5</v>
      </c>
      <c r="E32" s="49"/>
      <c r="F32" s="50"/>
      <c r="G32" s="49"/>
      <c r="H32" s="51"/>
      <c r="I32" s="51"/>
      <c r="J32" s="51"/>
      <c r="K32" s="52"/>
      <c r="L32" s="49">
        <f t="shared" si="1"/>
        <v>5</v>
      </c>
      <c r="M32" s="49" t="str">
        <f t="shared" si="2"/>
        <v> </v>
      </c>
      <c r="N32" s="49" t="str">
        <f t="shared" si="3"/>
        <v> </v>
      </c>
      <c r="O32" s="53">
        <f t="shared" si="4"/>
        <v>16</v>
      </c>
      <c r="P32" s="56"/>
      <c r="Q32" s="55">
        <f t="shared" si="5"/>
        <v>5</v>
      </c>
      <c r="R32" s="55">
        <f t="shared" si="6"/>
        <v>21</v>
      </c>
      <c r="S32" s="55">
        <f t="shared" si="7"/>
        <v>21</v>
      </c>
      <c r="T32" s="55">
        <f t="shared" si="8"/>
        <v>16</v>
      </c>
      <c r="U32" s="55"/>
      <c r="V32" s="55">
        <f t="shared" si="9"/>
        <v>5</v>
      </c>
      <c r="W32" s="55">
        <f t="shared" si="10"/>
        <v>21</v>
      </c>
      <c r="X32" s="55">
        <f t="shared" si="11"/>
        <v>21</v>
      </c>
      <c r="Y32" s="55">
        <f t="shared" si="12"/>
        <v>21</v>
      </c>
      <c r="Z32" s="55">
        <f t="shared" si="13"/>
        <v>21</v>
      </c>
      <c r="AA32" s="55">
        <f t="shared" si="14"/>
        <v>16</v>
      </c>
      <c r="AB32" s="55"/>
      <c r="AC32" s="55"/>
      <c r="AD32" s="55"/>
      <c r="AE32" s="72"/>
    </row>
    <row r="33" spans="1:31" ht="12.75" customHeight="1">
      <c r="A33" s="57">
        <f t="shared" si="0"/>
        <v>15</v>
      </c>
      <c r="B33" s="15" t="s">
        <v>150</v>
      </c>
      <c r="C33" s="15" t="s">
        <v>148</v>
      </c>
      <c r="D33" s="62"/>
      <c r="E33" s="49"/>
      <c r="F33" s="50">
        <v>6</v>
      </c>
      <c r="G33" s="49"/>
      <c r="H33" s="51"/>
      <c r="I33" s="51"/>
      <c r="J33" s="9"/>
      <c r="K33" s="10"/>
      <c r="L33" s="5">
        <f t="shared" si="1"/>
        <v>6</v>
      </c>
      <c r="M33" s="5" t="str">
        <f t="shared" si="2"/>
        <v> </v>
      </c>
      <c r="N33" s="5" t="str">
        <f t="shared" si="3"/>
        <v> </v>
      </c>
      <c r="O33" s="6">
        <f t="shared" si="4"/>
        <v>15</v>
      </c>
      <c r="Q33">
        <f t="shared" si="5"/>
        <v>6</v>
      </c>
      <c r="R33">
        <f t="shared" si="6"/>
        <v>21</v>
      </c>
      <c r="S33">
        <f t="shared" si="7"/>
        <v>21</v>
      </c>
      <c r="T33">
        <f t="shared" si="8"/>
        <v>15</v>
      </c>
      <c r="V33" s="55">
        <f t="shared" si="9"/>
        <v>6</v>
      </c>
      <c r="W33" s="55">
        <f t="shared" si="10"/>
        <v>21</v>
      </c>
      <c r="X33" s="55">
        <f t="shared" si="11"/>
        <v>21</v>
      </c>
      <c r="Y33" s="55">
        <f t="shared" si="12"/>
        <v>21</v>
      </c>
      <c r="Z33" s="55">
        <f t="shared" si="13"/>
        <v>21</v>
      </c>
      <c r="AA33">
        <f t="shared" si="14"/>
        <v>15</v>
      </c>
      <c r="AC33" s="55"/>
      <c r="AD33" s="55"/>
      <c r="AE33" s="72"/>
    </row>
    <row r="34" spans="1:31" ht="12.75" customHeight="1">
      <c r="A34" s="57">
        <f t="shared" si="0"/>
        <v>15</v>
      </c>
      <c r="B34" s="15" t="s">
        <v>199</v>
      </c>
      <c r="C34" s="15" t="s">
        <v>20</v>
      </c>
      <c r="D34" s="62"/>
      <c r="E34" s="49"/>
      <c r="F34" s="50"/>
      <c r="G34" s="49"/>
      <c r="H34" s="51"/>
      <c r="I34" s="51">
        <v>6</v>
      </c>
      <c r="J34" s="9"/>
      <c r="K34" s="10"/>
      <c r="L34" s="5">
        <f t="shared" si="1"/>
        <v>6</v>
      </c>
      <c r="M34" s="5" t="str">
        <f t="shared" si="2"/>
        <v> </v>
      </c>
      <c r="N34" s="5" t="str">
        <f t="shared" si="3"/>
        <v> </v>
      </c>
      <c r="O34" s="6">
        <f t="shared" si="4"/>
        <v>15</v>
      </c>
      <c r="Q34">
        <f t="shared" si="5"/>
        <v>6</v>
      </c>
      <c r="R34">
        <f t="shared" si="6"/>
        <v>21</v>
      </c>
      <c r="S34">
        <f t="shared" si="7"/>
        <v>21</v>
      </c>
      <c r="T34">
        <f t="shared" si="8"/>
        <v>15</v>
      </c>
      <c r="V34" s="55">
        <f t="shared" si="9"/>
        <v>6</v>
      </c>
      <c r="W34" s="55">
        <f t="shared" si="10"/>
        <v>21</v>
      </c>
      <c r="X34" s="55">
        <f t="shared" si="11"/>
        <v>21</v>
      </c>
      <c r="Y34" s="55">
        <f t="shared" si="12"/>
        <v>21</v>
      </c>
      <c r="Z34" s="55">
        <f t="shared" si="13"/>
        <v>21</v>
      </c>
      <c r="AA34">
        <f t="shared" si="14"/>
        <v>15</v>
      </c>
      <c r="AC34" s="55"/>
      <c r="AD34" s="55"/>
      <c r="AE34" s="72"/>
    </row>
    <row r="35" spans="1:31" ht="12.75" customHeight="1">
      <c r="A35" s="57">
        <f t="shared" si="0"/>
        <v>14</v>
      </c>
      <c r="B35" s="15" t="s">
        <v>162</v>
      </c>
      <c r="C35" s="15" t="s">
        <v>9</v>
      </c>
      <c r="D35" s="62"/>
      <c r="E35" s="49"/>
      <c r="F35" s="50"/>
      <c r="G35" s="49">
        <v>7</v>
      </c>
      <c r="H35" s="51"/>
      <c r="I35" s="51"/>
      <c r="J35" s="9"/>
      <c r="K35" s="10"/>
      <c r="L35" s="5">
        <f t="shared" si="1"/>
        <v>7</v>
      </c>
      <c r="M35" s="5" t="str">
        <f t="shared" si="2"/>
        <v> </v>
      </c>
      <c r="N35" s="5" t="str">
        <f t="shared" si="3"/>
        <v> </v>
      </c>
      <c r="O35" s="6">
        <f t="shared" si="4"/>
        <v>14</v>
      </c>
      <c r="Q35">
        <f t="shared" si="5"/>
        <v>7</v>
      </c>
      <c r="R35">
        <f t="shared" si="6"/>
        <v>21</v>
      </c>
      <c r="S35">
        <f t="shared" si="7"/>
        <v>21</v>
      </c>
      <c r="T35">
        <f t="shared" si="8"/>
        <v>14</v>
      </c>
      <c r="V35" s="55">
        <f t="shared" si="9"/>
        <v>7</v>
      </c>
      <c r="W35" s="55">
        <f t="shared" si="10"/>
        <v>21</v>
      </c>
      <c r="X35" s="55">
        <f t="shared" si="11"/>
        <v>21</v>
      </c>
      <c r="Y35" s="55">
        <f t="shared" si="12"/>
        <v>21</v>
      </c>
      <c r="Z35" s="55">
        <f t="shared" si="13"/>
        <v>21</v>
      </c>
      <c r="AA35">
        <f t="shared" si="14"/>
        <v>14</v>
      </c>
      <c r="AC35" s="55"/>
      <c r="AD35" s="55"/>
      <c r="AE35" s="72"/>
    </row>
    <row r="36" spans="1:31" ht="12.75" customHeight="1">
      <c r="A36" s="57">
        <f>IF(AA36&lt;1," ",AA36)</f>
        <v>14</v>
      </c>
      <c r="B36" s="15" t="s">
        <v>39</v>
      </c>
      <c r="C36" s="15" t="s">
        <v>20</v>
      </c>
      <c r="D36" s="62">
        <v>20</v>
      </c>
      <c r="E36" s="49"/>
      <c r="F36" s="50">
        <v>8</v>
      </c>
      <c r="G36" s="49"/>
      <c r="H36" s="51"/>
      <c r="I36" s="51"/>
      <c r="J36" s="9"/>
      <c r="K36" s="10"/>
      <c r="L36" s="5">
        <f>IF(Q36&gt;20," ",Q36)</f>
        <v>8</v>
      </c>
      <c r="M36" s="5">
        <f>IF(R36&gt;20," ",R36)</f>
        <v>20</v>
      </c>
      <c r="N36" s="5" t="str">
        <f>IF(S36&gt;20," ",S36)</f>
        <v> </v>
      </c>
      <c r="O36" s="6">
        <f>IF(T36&lt;1," ",T36)</f>
        <v>14</v>
      </c>
      <c r="Q36">
        <f>IF(COUNT(D36:K36)&gt;0,SMALL(D36:K36,1),21)</f>
        <v>8</v>
      </c>
      <c r="R36">
        <f>IF(COUNT(D36:K36)&gt;1,SMALL(D36:K36,2),21)</f>
        <v>20</v>
      </c>
      <c r="S36">
        <f>IF(COUNT(D36:K36)&gt;2,SMALL(D36:K36,3),21)</f>
        <v>21</v>
      </c>
      <c r="T36">
        <f>21*3-Q36-R36-S36-((3-COUNT(Q36:S36))*21)</f>
        <v>14</v>
      </c>
      <c r="V36" s="55">
        <f>IF(COUNT(D36:K36)&gt;0,SMALL(D36:K36,1),21)</f>
        <v>8</v>
      </c>
      <c r="W36" s="55">
        <f>IF(COUNT(D36:K36)&gt;1,SMALL(D36:K36,2),21)</f>
        <v>20</v>
      </c>
      <c r="X36" s="55">
        <f>IF(COUNT(D36:K36)&gt;2,SMALL(D36:K36,3),21)</f>
        <v>21</v>
      </c>
      <c r="Y36" s="55">
        <f>IF(COUNT(D36:K36)&gt;3,SMALL(D36:K36,4),21)</f>
        <v>21</v>
      </c>
      <c r="Z36" s="55">
        <f>IF(COUNT(D36:K36)&gt;4,SMALL(D36:K36,5),21)</f>
        <v>21</v>
      </c>
      <c r="AA36">
        <f>21*5-V36-W36-X36-Y36-Z36-((5-COUNT(V36:Z36))*21)</f>
        <v>14</v>
      </c>
      <c r="AC36" s="55"/>
      <c r="AD36" s="55"/>
      <c r="AE36" s="72"/>
    </row>
    <row r="37" spans="1:31" ht="12.75" customHeight="1">
      <c r="A37" s="57">
        <f t="shared" si="0"/>
        <v>13</v>
      </c>
      <c r="B37" s="15" t="s">
        <v>134</v>
      </c>
      <c r="C37" s="15" t="s">
        <v>20</v>
      </c>
      <c r="D37" s="62"/>
      <c r="E37" s="49">
        <v>8</v>
      </c>
      <c r="F37" s="50"/>
      <c r="G37" s="49"/>
      <c r="H37" s="51"/>
      <c r="I37" s="51"/>
      <c r="J37" s="9"/>
      <c r="K37" s="10"/>
      <c r="L37" s="5">
        <f t="shared" si="1"/>
        <v>8</v>
      </c>
      <c r="M37" s="5" t="str">
        <f t="shared" si="2"/>
        <v> </v>
      </c>
      <c r="N37" s="5" t="str">
        <f t="shared" si="3"/>
        <v> </v>
      </c>
      <c r="O37" s="6">
        <f t="shared" si="4"/>
        <v>13</v>
      </c>
      <c r="Q37">
        <f t="shared" si="5"/>
        <v>8</v>
      </c>
      <c r="R37">
        <f t="shared" si="6"/>
        <v>21</v>
      </c>
      <c r="S37">
        <f t="shared" si="7"/>
        <v>21</v>
      </c>
      <c r="T37">
        <f t="shared" si="8"/>
        <v>13</v>
      </c>
      <c r="V37" s="55">
        <f t="shared" si="9"/>
        <v>8</v>
      </c>
      <c r="W37" s="55">
        <f t="shared" si="10"/>
        <v>21</v>
      </c>
      <c r="X37" s="55">
        <f t="shared" si="11"/>
        <v>21</v>
      </c>
      <c r="Y37" s="55">
        <f t="shared" si="12"/>
        <v>21</v>
      </c>
      <c r="Z37" s="55">
        <f t="shared" si="13"/>
        <v>21</v>
      </c>
      <c r="AA37">
        <f t="shared" si="14"/>
        <v>13</v>
      </c>
      <c r="AC37" s="55"/>
      <c r="AD37" s="55"/>
      <c r="AE37" s="72"/>
    </row>
    <row r="38" spans="1:31" ht="12.75" customHeight="1">
      <c r="A38" s="57">
        <f aca="true" t="shared" si="15" ref="A38:A60">IF(AA38&lt;1," ",AA38)</f>
        <v>13</v>
      </c>
      <c r="B38" s="15" t="s">
        <v>191</v>
      </c>
      <c r="C38" s="15" t="s">
        <v>37</v>
      </c>
      <c r="D38" s="62"/>
      <c r="E38" s="49"/>
      <c r="F38" s="50"/>
      <c r="G38" s="49"/>
      <c r="H38" s="51">
        <v>8</v>
      </c>
      <c r="I38" s="51"/>
      <c r="J38" s="9"/>
      <c r="K38" s="10"/>
      <c r="L38" s="5">
        <f aca="true" t="shared" si="16" ref="L38:L60">IF(Q38&gt;20," ",Q38)</f>
        <v>8</v>
      </c>
      <c r="M38" s="5" t="str">
        <f aca="true" t="shared" si="17" ref="M38:M60">IF(R38&gt;20," ",R38)</f>
        <v> </v>
      </c>
      <c r="N38" s="5" t="str">
        <f aca="true" t="shared" si="18" ref="N38:N60">IF(S38&gt;20," ",S38)</f>
        <v> </v>
      </c>
      <c r="O38" s="6">
        <f aca="true" t="shared" si="19" ref="O38:O60">IF(T38&lt;1," ",T38)</f>
        <v>13</v>
      </c>
      <c r="Q38">
        <f aca="true" t="shared" si="20" ref="Q38:Q60">IF(COUNT(D38:K38)&gt;0,SMALL(D38:K38,1),21)</f>
        <v>8</v>
      </c>
      <c r="R38">
        <f aca="true" t="shared" si="21" ref="R38:R60">IF(COUNT(D38:K38)&gt;1,SMALL(D38:K38,2),21)</f>
        <v>21</v>
      </c>
      <c r="S38">
        <f aca="true" t="shared" si="22" ref="S38:S60">IF(COUNT(D38:K38)&gt;2,SMALL(D38:K38,3),21)</f>
        <v>21</v>
      </c>
      <c r="T38">
        <f aca="true" t="shared" si="23" ref="T38:T60">21*3-Q38-R38-S38-((3-COUNT(Q38:S38))*21)</f>
        <v>13</v>
      </c>
      <c r="V38" s="55">
        <f aca="true" t="shared" si="24" ref="V38:V60">IF(COUNT(D38:K38)&gt;0,SMALL(D38:K38,1),21)</f>
        <v>8</v>
      </c>
      <c r="W38" s="55">
        <f aca="true" t="shared" si="25" ref="W38:W60">IF(COUNT(D38:K38)&gt;1,SMALL(D38:K38,2),21)</f>
        <v>21</v>
      </c>
      <c r="X38" s="55">
        <f aca="true" t="shared" si="26" ref="X38:X60">IF(COUNT(D38:K38)&gt;2,SMALL(D38:K38,3),21)</f>
        <v>21</v>
      </c>
      <c r="Y38" s="55">
        <f aca="true" t="shared" si="27" ref="Y38:Y60">IF(COUNT(D38:K38)&gt;3,SMALL(D38:K38,4),21)</f>
        <v>21</v>
      </c>
      <c r="Z38" s="55">
        <f aca="true" t="shared" si="28" ref="Z38:Z60">IF(COUNT(D38:K38)&gt;4,SMALL(D38:K38,5),21)</f>
        <v>21</v>
      </c>
      <c r="AA38">
        <f aca="true" t="shared" si="29" ref="AA38:AA60">21*5-V38-W38-X38-Y38-Z38-((5-COUNT(V38:Z38))*21)</f>
        <v>13</v>
      </c>
      <c r="AC38" s="55"/>
      <c r="AD38" s="55"/>
      <c r="AE38" s="72"/>
    </row>
    <row r="39" spans="1:31" ht="12.75" customHeight="1">
      <c r="A39" s="57">
        <f t="shared" si="15"/>
        <v>12</v>
      </c>
      <c r="B39" s="15" t="s">
        <v>151</v>
      </c>
      <c r="C39" s="15" t="s">
        <v>15</v>
      </c>
      <c r="D39" s="62"/>
      <c r="E39" s="49"/>
      <c r="F39" s="50">
        <v>9</v>
      </c>
      <c r="G39" s="49"/>
      <c r="H39" s="51"/>
      <c r="I39" s="51"/>
      <c r="J39" s="9"/>
      <c r="K39" s="10"/>
      <c r="L39" s="5">
        <f t="shared" si="16"/>
        <v>9</v>
      </c>
      <c r="M39" s="5" t="str">
        <f t="shared" si="17"/>
        <v> </v>
      </c>
      <c r="N39" s="5" t="str">
        <f t="shared" si="18"/>
        <v> </v>
      </c>
      <c r="O39" s="6">
        <f t="shared" si="19"/>
        <v>12</v>
      </c>
      <c r="Q39">
        <f t="shared" si="20"/>
        <v>9</v>
      </c>
      <c r="R39">
        <f t="shared" si="21"/>
        <v>21</v>
      </c>
      <c r="S39">
        <f t="shared" si="22"/>
        <v>21</v>
      </c>
      <c r="T39">
        <f t="shared" si="23"/>
        <v>12</v>
      </c>
      <c r="V39" s="55">
        <f t="shared" si="24"/>
        <v>9</v>
      </c>
      <c r="W39" s="55">
        <f t="shared" si="25"/>
        <v>21</v>
      </c>
      <c r="X39" s="55">
        <f t="shared" si="26"/>
        <v>21</v>
      </c>
      <c r="Y39" s="55">
        <f t="shared" si="27"/>
        <v>21</v>
      </c>
      <c r="Z39" s="55">
        <f t="shared" si="28"/>
        <v>21</v>
      </c>
      <c r="AA39">
        <f t="shared" si="29"/>
        <v>12</v>
      </c>
      <c r="AC39" s="55"/>
      <c r="AD39" s="55"/>
      <c r="AE39" s="72"/>
    </row>
    <row r="40" spans="1:31" ht="12.75" customHeight="1">
      <c r="A40" s="57">
        <f>IF(AA40&lt;1," ",AA40)</f>
        <v>12</v>
      </c>
      <c r="B40" s="15" t="s">
        <v>61</v>
      </c>
      <c r="C40" s="15" t="s">
        <v>9</v>
      </c>
      <c r="D40" s="62">
        <v>19</v>
      </c>
      <c r="E40" s="49"/>
      <c r="F40" s="50"/>
      <c r="G40" s="49"/>
      <c r="H40" s="51"/>
      <c r="I40" s="51">
        <v>11</v>
      </c>
      <c r="J40" s="9"/>
      <c r="K40" s="10"/>
      <c r="L40" s="5">
        <f>IF(Q40&gt;20," ",Q40)</f>
        <v>11</v>
      </c>
      <c r="M40" s="5">
        <f>IF(R40&gt;20," ",R40)</f>
        <v>19</v>
      </c>
      <c r="N40" s="5" t="str">
        <f>IF(S40&gt;20," ",S40)</f>
        <v> </v>
      </c>
      <c r="O40" s="6">
        <f>IF(T40&lt;1," ",T40)</f>
        <v>12</v>
      </c>
      <c r="Q40">
        <f>IF(COUNT(D40:K40)&gt;0,SMALL(D40:K40,1),21)</f>
        <v>11</v>
      </c>
      <c r="R40">
        <f>IF(COUNT(D40:K40)&gt;1,SMALL(D40:K40,2),21)</f>
        <v>19</v>
      </c>
      <c r="S40">
        <f>IF(COUNT(D40:K40)&gt;2,SMALL(D40:K40,3),21)</f>
        <v>21</v>
      </c>
      <c r="T40">
        <f>21*3-Q40-R40-S40-((3-COUNT(Q40:S40))*21)</f>
        <v>12</v>
      </c>
      <c r="V40" s="55">
        <f>IF(COUNT(D40:K40)&gt;0,SMALL(D40:K40,1),21)</f>
        <v>11</v>
      </c>
      <c r="W40" s="55">
        <f>IF(COUNT(D40:K40)&gt;1,SMALL(D40:K40,2),21)</f>
        <v>19</v>
      </c>
      <c r="X40" s="55">
        <f>IF(COUNT(D40:K40)&gt;2,SMALL(D40:K40,3),21)</f>
        <v>21</v>
      </c>
      <c r="Y40" s="55">
        <f>IF(COUNT(D40:K40)&gt;3,SMALL(D40:K40,4),21)</f>
        <v>21</v>
      </c>
      <c r="Z40" s="55">
        <f>IF(COUNT(D40:K40)&gt;4,SMALL(D40:K40,5),21)</f>
        <v>21</v>
      </c>
      <c r="AA40">
        <f>21*5-V40-W40-X40-Y40-Z40-((5-COUNT(V40:Z40))*21)</f>
        <v>12</v>
      </c>
      <c r="AC40" s="55"/>
      <c r="AD40" s="55"/>
      <c r="AE40" s="72"/>
    </row>
    <row r="41" spans="1:31" ht="12.75" customHeight="1">
      <c r="A41" s="57">
        <f t="shared" si="15"/>
        <v>11</v>
      </c>
      <c r="B41" s="15" t="s">
        <v>192</v>
      </c>
      <c r="C41" s="15" t="s">
        <v>37</v>
      </c>
      <c r="D41" s="62"/>
      <c r="E41" s="49"/>
      <c r="F41" s="50"/>
      <c r="G41" s="49"/>
      <c r="H41" s="51">
        <v>10</v>
      </c>
      <c r="I41" s="51"/>
      <c r="J41" s="9"/>
      <c r="K41" s="10"/>
      <c r="L41" s="5">
        <f t="shared" si="16"/>
        <v>10</v>
      </c>
      <c r="M41" s="5" t="str">
        <f t="shared" si="17"/>
        <v> </v>
      </c>
      <c r="N41" s="5" t="str">
        <f t="shared" si="18"/>
        <v> </v>
      </c>
      <c r="O41" s="6">
        <f t="shared" si="19"/>
        <v>11</v>
      </c>
      <c r="Q41">
        <f t="shared" si="20"/>
        <v>10</v>
      </c>
      <c r="R41">
        <f t="shared" si="21"/>
        <v>21</v>
      </c>
      <c r="S41">
        <f t="shared" si="22"/>
        <v>21</v>
      </c>
      <c r="T41">
        <f t="shared" si="23"/>
        <v>11</v>
      </c>
      <c r="V41" s="55">
        <f t="shared" si="24"/>
        <v>10</v>
      </c>
      <c r="W41" s="55">
        <f t="shared" si="25"/>
        <v>21</v>
      </c>
      <c r="X41" s="55">
        <f t="shared" si="26"/>
        <v>21</v>
      </c>
      <c r="Y41" s="55">
        <f t="shared" si="27"/>
        <v>21</v>
      </c>
      <c r="Z41" s="55">
        <f t="shared" si="28"/>
        <v>21</v>
      </c>
      <c r="AA41">
        <f t="shared" si="29"/>
        <v>11</v>
      </c>
      <c r="AC41" s="55"/>
      <c r="AD41" s="55"/>
      <c r="AE41" s="72"/>
    </row>
    <row r="42" spans="1:31" ht="12.75" customHeight="1">
      <c r="A42" s="57">
        <f t="shared" si="15"/>
        <v>10</v>
      </c>
      <c r="B42" s="15" t="s">
        <v>135</v>
      </c>
      <c r="C42" s="15" t="s">
        <v>9</v>
      </c>
      <c r="D42" s="62"/>
      <c r="E42" s="49">
        <v>11</v>
      </c>
      <c r="F42" s="50"/>
      <c r="G42" s="49"/>
      <c r="H42" s="51"/>
      <c r="I42" s="51"/>
      <c r="J42" s="9"/>
      <c r="K42" s="10"/>
      <c r="L42" s="5">
        <f t="shared" si="16"/>
        <v>11</v>
      </c>
      <c r="M42" s="5" t="str">
        <f t="shared" si="17"/>
        <v> </v>
      </c>
      <c r="N42" s="5" t="str">
        <f t="shared" si="18"/>
        <v> </v>
      </c>
      <c r="O42" s="6">
        <f t="shared" si="19"/>
        <v>10</v>
      </c>
      <c r="Q42">
        <f t="shared" si="20"/>
        <v>11</v>
      </c>
      <c r="R42">
        <f t="shared" si="21"/>
        <v>21</v>
      </c>
      <c r="S42">
        <f t="shared" si="22"/>
        <v>21</v>
      </c>
      <c r="T42">
        <f t="shared" si="23"/>
        <v>10</v>
      </c>
      <c r="V42" s="55">
        <f t="shared" si="24"/>
        <v>11</v>
      </c>
      <c r="W42" s="55">
        <f t="shared" si="25"/>
        <v>21</v>
      </c>
      <c r="X42" s="55">
        <f t="shared" si="26"/>
        <v>21</v>
      </c>
      <c r="Y42" s="55">
        <f t="shared" si="27"/>
        <v>21</v>
      </c>
      <c r="Z42" s="55">
        <f t="shared" si="28"/>
        <v>21</v>
      </c>
      <c r="AA42">
        <f t="shared" si="29"/>
        <v>10</v>
      </c>
      <c r="AC42" s="55"/>
      <c r="AD42" s="55"/>
      <c r="AE42" s="72"/>
    </row>
    <row r="43" spans="1:31" ht="12.75" customHeight="1">
      <c r="A43" s="57">
        <f t="shared" si="15"/>
        <v>8</v>
      </c>
      <c r="B43" s="15" t="s">
        <v>131</v>
      </c>
      <c r="C43" s="15" t="s">
        <v>37</v>
      </c>
      <c r="D43" s="62">
        <v>13</v>
      </c>
      <c r="E43" s="49"/>
      <c r="F43" s="50"/>
      <c r="G43" s="49"/>
      <c r="H43" s="51"/>
      <c r="I43" s="51"/>
      <c r="J43" s="9"/>
      <c r="K43" s="10"/>
      <c r="L43" s="5">
        <f t="shared" si="16"/>
        <v>13</v>
      </c>
      <c r="M43" s="5" t="str">
        <f t="shared" si="17"/>
        <v> </v>
      </c>
      <c r="N43" s="5" t="str">
        <f t="shared" si="18"/>
        <v> </v>
      </c>
      <c r="O43" s="6">
        <f t="shared" si="19"/>
        <v>8</v>
      </c>
      <c r="Q43">
        <f t="shared" si="20"/>
        <v>13</v>
      </c>
      <c r="R43">
        <f t="shared" si="21"/>
        <v>21</v>
      </c>
      <c r="S43">
        <f t="shared" si="22"/>
        <v>21</v>
      </c>
      <c r="T43">
        <f t="shared" si="23"/>
        <v>8</v>
      </c>
      <c r="V43" s="55">
        <f t="shared" si="24"/>
        <v>13</v>
      </c>
      <c r="W43" s="55">
        <f t="shared" si="25"/>
        <v>21</v>
      </c>
      <c r="X43" s="55">
        <f t="shared" si="26"/>
        <v>21</v>
      </c>
      <c r="Y43" s="55">
        <f t="shared" si="27"/>
        <v>21</v>
      </c>
      <c r="Z43" s="55">
        <f t="shared" si="28"/>
        <v>21</v>
      </c>
      <c r="AA43">
        <f t="shared" si="29"/>
        <v>8</v>
      </c>
      <c r="AC43" s="55"/>
      <c r="AD43" s="55"/>
      <c r="AE43" s="72"/>
    </row>
    <row r="44" spans="1:31" ht="12.75" customHeight="1">
      <c r="A44" s="57">
        <f t="shared" si="15"/>
        <v>8</v>
      </c>
      <c r="B44" s="15" t="s">
        <v>136</v>
      </c>
      <c r="C44" s="15" t="s">
        <v>11</v>
      </c>
      <c r="D44" s="62"/>
      <c r="E44" s="49">
        <v>13</v>
      </c>
      <c r="F44" s="50"/>
      <c r="G44" s="49"/>
      <c r="H44" s="51"/>
      <c r="I44" s="51"/>
      <c r="J44" s="9"/>
      <c r="K44" s="10"/>
      <c r="L44" s="5">
        <f t="shared" si="16"/>
        <v>13</v>
      </c>
      <c r="M44" s="5" t="str">
        <f t="shared" si="17"/>
        <v> </v>
      </c>
      <c r="N44" s="5" t="str">
        <f t="shared" si="18"/>
        <v> </v>
      </c>
      <c r="O44" s="6">
        <f t="shared" si="19"/>
        <v>8</v>
      </c>
      <c r="Q44">
        <f t="shared" si="20"/>
        <v>13</v>
      </c>
      <c r="R44">
        <f t="shared" si="21"/>
        <v>21</v>
      </c>
      <c r="S44">
        <f t="shared" si="22"/>
        <v>21</v>
      </c>
      <c r="T44">
        <f t="shared" si="23"/>
        <v>8</v>
      </c>
      <c r="V44" s="55">
        <f t="shared" si="24"/>
        <v>13</v>
      </c>
      <c r="W44" s="55">
        <f t="shared" si="25"/>
        <v>21</v>
      </c>
      <c r="X44" s="55">
        <f t="shared" si="26"/>
        <v>21</v>
      </c>
      <c r="Y44" s="55">
        <f t="shared" si="27"/>
        <v>21</v>
      </c>
      <c r="Z44" s="55">
        <f t="shared" si="28"/>
        <v>21</v>
      </c>
      <c r="AA44">
        <f t="shared" si="29"/>
        <v>8</v>
      </c>
      <c r="AC44" s="55"/>
      <c r="AD44" s="55"/>
      <c r="AE44" s="72"/>
    </row>
    <row r="45" spans="1:31" ht="12.75" customHeight="1">
      <c r="A45" s="57">
        <f t="shared" si="15"/>
        <v>8</v>
      </c>
      <c r="B45" s="15" t="s">
        <v>153</v>
      </c>
      <c r="C45" s="15" t="s">
        <v>9</v>
      </c>
      <c r="D45" s="62"/>
      <c r="E45" s="49"/>
      <c r="F45" s="50">
        <v>13</v>
      </c>
      <c r="G45" s="49"/>
      <c r="H45" s="51"/>
      <c r="I45" s="51"/>
      <c r="J45" s="9"/>
      <c r="K45" s="10"/>
      <c r="L45" s="5">
        <f t="shared" si="16"/>
        <v>13</v>
      </c>
      <c r="M45" s="5" t="str">
        <f t="shared" si="17"/>
        <v> </v>
      </c>
      <c r="N45" s="5" t="str">
        <f t="shared" si="18"/>
        <v> </v>
      </c>
      <c r="O45" s="6">
        <f t="shared" si="19"/>
        <v>8</v>
      </c>
      <c r="Q45">
        <f t="shared" si="20"/>
        <v>13</v>
      </c>
      <c r="R45">
        <f t="shared" si="21"/>
        <v>21</v>
      </c>
      <c r="S45">
        <f t="shared" si="22"/>
        <v>21</v>
      </c>
      <c r="T45">
        <f t="shared" si="23"/>
        <v>8</v>
      </c>
      <c r="V45" s="55">
        <f t="shared" si="24"/>
        <v>13</v>
      </c>
      <c r="W45" s="55">
        <f t="shared" si="25"/>
        <v>21</v>
      </c>
      <c r="X45" s="55">
        <f t="shared" si="26"/>
        <v>21</v>
      </c>
      <c r="Y45" s="55">
        <f t="shared" si="27"/>
        <v>21</v>
      </c>
      <c r="Z45" s="55">
        <f t="shared" si="28"/>
        <v>21</v>
      </c>
      <c r="AA45">
        <f t="shared" si="29"/>
        <v>8</v>
      </c>
      <c r="AC45" s="55"/>
      <c r="AD45" s="55"/>
      <c r="AE45" s="72"/>
    </row>
    <row r="46" spans="1:31" ht="12.75" customHeight="1">
      <c r="A46" s="57">
        <f t="shared" si="15"/>
        <v>8</v>
      </c>
      <c r="B46" s="15" t="s">
        <v>164</v>
      </c>
      <c r="C46" s="15" t="s">
        <v>23</v>
      </c>
      <c r="D46" s="62"/>
      <c r="E46" s="49"/>
      <c r="F46" s="50"/>
      <c r="G46" s="49">
        <v>13</v>
      </c>
      <c r="H46" s="51"/>
      <c r="I46" s="51"/>
      <c r="J46" s="9"/>
      <c r="K46" s="10"/>
      <c r="L46" s="5">
        <f t="shared" si="16"/>
        <v>13</v>
      </c>
      <c r="M46" s="5" t="str">
        <f t="shared" si="17"/>
        <v> </v>
      </c>
      <c r="N46" s="5" t="str">
        <f t="shared" si="18"/>
        <v> </v>
      </c>
      <c r="O46" s="6">
        <f t="shared" si="19"/>
        <v>8</v>
      </c>
      <c r="Q46">
        <f t="shared" si="20"/>
        <v>13</v>
      </c>
      <c r="R46">
        <f t="shared" si="21"/>
        <v>21</v>
      </c>
      <c r="S46">
        <f t="shared" si="22"/>
        <v>21</v>
      </c>
      <c r="T46">
        <f t="shared" si="23"/>
        <v>8</v>
      </c>
      <c r="V46" s="55">
        <f t="shared" si="24"/>
        <v>13</v>
      </c>
      <c r="W46" s="55">
        <f t="shared" si="25"/>
        <v>21</v>
      </c>
      <c r="X46" s="55">
        <f t="shared" si="26"/>
        <v>21</v>
      </c>
      <c r="Y46" s="55">
        <f t="shared" si="27"/>
        <v>21</v>
      </c>
      <c r="Z46" s="55">
        <f t="shared" si="28"/>
        <v>21</v>
      </c>
      <c r="AA46">
        <f t="shared" si="29"/>
        <v>8</v>
      </c>
      <c r="AC46" s="55"/>
      <c r="AD46" s="55"/>
      <c r="AE46" s="72"/>
    </row>
    <row r="47" spans="1:31" ht="12.75" customHeight="1">
      <c r="A47" s="57">
        <f t="shared" si="15"/>
        <v>7</v>
      </c>
      <c r="B47" s="15" t="s">
        <v>68</v>
      </c>
      <c r="C47" s="15" t="s">
        <v>37</v>
      </c>
      <c r="D47" s="62">
        <v>14</v>
      </c>
      <c r="E47" s="49"/>
      <c r="F47" s="50"/>
      <c r="G47" s="49"/>
      <c r="H47" s="51"/>
      <c r="I47" s="51"/>
      <c r="J47" s="9"/>
      <c r="K47" s="10"/>
      <c r="L47" s="5">
        <f t="shared" si="16"/>
        <v>14</v>
      </c>
      <c r="M47" s="5" t="str">
        <f t="shared" si="17"/>
        <v> </v>
      </c>
      <c r="N47" s="5" t="str">
        <f t="shared" si="18"/>
        <v> </v>
      </c>
      <c r="O47" s="6">
        <f t="shared" si="19"/>
        <v>7</v>
      </c>
      <c r="Q47">
        <f t="shared" si="20"/>
        <v>14</v>
      </c>
      <c r="R47">
        <f t="shared" si="21"/>
        <v>21</v>
      </c>
      <c r="S47">
        <f t="shared" si="22"/>
        <v>21</v>
      </c>
      <c r="T47">
        <f t="shared" si="23"/>
        <v>7</v>
      </c>
      <c r="V47" s="55">
        <f t="shared" si="24"/>
        <v>14</v>
      </c>
      <c r="W47" s="55">
        <f t="shared" si="25"/>
        <v>21</v>
      </c>
      <c r="X47" s="55">
        <f t="shared" si="26"/>
        <v>21</v>
      </c>
      <c r="Y47" s="55">
        <f t="shared" si="27"/>
        <v>21</v>
      </c>
      <c r="Z47" s="55">
        <f t="shared" si="28"/>
        <v>21</v>
      </c>
      <c r="AA47">
        <f t="shared" si="29"/>
        <v>7</v>
      </c>
      <c r="AD47" s="55"/>
      <c r="AE47" s="72"/>
    </row>
    <row r="48" spans="1:31" ht="12.75" customHeight="1">
      <c r="A48" s="57">
        <f t="shared" si="15"/>
        <v>7</v>
      </c>
      <c r="B48" s="15" t="s">
        <v>200</v>
      </c>
      <c r="C48" s="15" t="s">
        <v>20</v>
      </c>
      <c r="D48" s="62"/>
      <c r="E48" s="49"/>
      <c r="F48" s="50"/>
      <c r="G48" s="49"/>
      <c r="H48" s="51"/>
      <c r="I48" s="51">
        <v>14</v>
      </c>
      <c r="J48" s="9"/>
      <c r="K48" s="10"/>
      <c r="L48" s="5">
        <f t="shared" si="16"/>
        <v>14</v>
      </c>
      <c r="M48" s="5" t="str">
        <f t="shared" si="17"/>
        <v> </v>
      </c>
      <c r="N48" s="5" t="str">
        <f t="shared" si="18"/>
        <v> </v>
      </c>
      <c r="O48" s="6">
        <f t="shared" si="19"/>
        <v>7</v>
      </c>
      <c r="Q48">
        <f t="shared" si="20"/>
        <v>14</v>
      </c>
      <c r="R48">
        <f t="shared" si="21"/>
        <v>21</v>
      </c>
      <c r="S48">
        <f t="shared" si="22"/>
        <v>21</v>
      </c>
      <c r="T48">
        <f t="shared" si="23"/>
        <v>7</v>
      </c>
      <c r="V48" s="55">
        <f t="shared" si="24"/>
        <v>14</v>
      </c>
      <c r="W48" s="55">
        <f t="shared" si="25"/>
        <v>21</v>
      </c>
      <c r="X48" s="55">
        <f t="shared" si="26"/>
        <v>21</v>
      </c>
      <c r="Y48" s="55">
        <f t="shared" si="27"/>
        <v>21</v>
      </c>
      <c r="Z48" s="55">
        <f t="shared" si="28"/>
        <v>21</v>
      </c>
      <c r="AA48">
        <f t="shared" si="29"/>
        <v>7</v>
      </c>
      <c r="AC48" s="55"/>
      <c r="AD48" s="55"/>
      <c r="AE48" s="72"/>
    </row>
    <row r="49" spans="1:31" ht="12.75" customHeight="1">
      <c r="A49" s="57">
        <f t="shared" si="15"/>
        <v>6</v>
      </c>
      <c r="B49" s="15" t="s">
        <v>154</v>
      </c>
      <c r="C49" s="15" t="s">
        <v>26</v>
      </c>
      <c r="D49" s="62"/>
      <c r="E49" s="49"/>
      <c r="F49" s="50">
        <v>15</v>
      </c>
      <c r="G49" s="49"/>
      <c r="H49" s="51"/>
      <c r="I49" s="51"/>
      <c r="J49" s="9"/>
      <c r="K49" s="10"/>
      <c r="L49" s="5">
        <f t="shared" si="16"/>
        <v>15</v>
      </c>
      <c r="M49" s="5" t="str">
        <f t="shared" si="17"/>
        <v> </v>
      </c>
      <c r="N49" s="5" t="str">
        <f t="shared" si="18"/>
        <v> </v>
      </c>
      <c r="O49" s="6">
        <f t="shared" si="19"/>
        <v>6</v>
      </c>
      <c r="Q49">
        <f t="shared" si="20"/>
        <v>15</v>
      </c>
      <c r="R49">
        <f t="shared" si="21"/>
        <v>21</v>
      </c>
      <c r="S49">
        <f t="shared" si="22"/>
        <v>21</v>
      </c>
      <c r="T49">
        <f t="shared" si="23"/>
        <v>6</v>
      </c>
      <c r="V49" s="55">
        <f t="shared" si="24"/>
        <v>15</v>
      </c>
      <c r="W49" s="55">
        <f t="shared" si="25"/>
        <v>21</v>
      </c>
      <c r="X49" s="55">
        <f t="shared" si="26"/>
        <v>21</v>
      </c>
      <c r="Y49" s="55">
        <f t="shared" si="27"/>
        <v>21</v>
      </c>
      <c r="Z49" s="55">
        <f t="shared" si="28"/>
        <v>21</v>
      </c>
      <c r="AA49">
        <f t="shared" si="29"/>
        <v>6</v>
      </c>
      <c r="AC49" s="55"/>
      <c r="AD49" s="55"/>
      <c r="AE49" s="72"/>
    </row>
    <row r="50" spans="1:31" ht="12.75" customHeight="1">
      <c r="A50" s="57">
        <f t="shared" si="15"/>
        <v>6</v>
      </c>
      <c r="B50" s="15" t="s">
        <v>169</v>
      </c>
      <c r="C50" s="15" t="s">
        <v>37</v>
      </c>
      <c r="D50" s="62"/>
      <c r="E50" s="49"/>
      <c r="F50" s="50"/>
      <c r="G50" s="49">
        <v>20</v>
      </c>
      <c r="H50" s="51">
        <v>16</v>
      </c>
      <c r="I50" s="51"/>
      <c r="J50" s="9"/>
      <c r="K50" s="10"/>
      <c r="L50" s="5">
        <f t="shared" si="16"/>
        <v>16</v>
      </c>
      <c r="M50" s="5">
        <f t="shared" si="17"/>
        <v>20</v>
      </c>
      <c r="N50" s="5" t="str">
        <f t="shared" si="18"/>
        <v> </v>
      </c>
      <c r="O50" s="6">
        <f t="shared" si="19"/>
        <v>6</v>
      </c>
      <c r="Q50">
        <f t="shared" si="20"/>
        <v>16</v>
      </c>
      <c r="R50">
        <f t="shared" si="21"/>
        <v>20</v>
      </c>
      <c r="S50">
        <f t="shared" si="22"/>
        <v>21</v>
      </c>
      <c r="T50">
        <f t="shared" si="23"/>
        <v>6</v>
      </c>
      <c r="V50" s="55">
        <f t="shared" si="24"/>
        <v>16</v>
      </c>
      <c r="W50" s="55">
        <f t="shared" si="25"/>
        <v>20</v>
      </c>
      <c r="X50" s="55">
        <f t="shared" si="26"/>
        <v>21</v>
      </c>
      <c r="Y50" s="55">
        <f t="shared" si="27"/>
        <v>21</v>
      </c>
      <c r="Z50" s="55">
        <f t="shared" si="28"/>
        <v>21</v>
      </c>
      <c r="AA50">
        <f t="shared" si="29"/>
        <v>6</v>
      </c>
      <c r="AC50" s="55"/>
      <c r="AD50" s="55"/>
      <c r="AE50" s="72"/>
    </row>
    <row r="51" spans="1:31" ht="12.75" customHeight="1">
      <c r="A51" s="57">
        <f t="shared" si="15"/>
        <v>6</v>
      </c>
      <c r="B51" s="15" t="s">
        <v>141</v>
      </c>
      <c r="C51" s="15" t="s">
        <v>26</v>
      </c>
      <c r="D51" s="62"/>
      <c r="E51" s="49">
        <v>19</v>
      </c>
      <c r="F51" s="50"/>
      <c r="G51" s="49"/>
      <c r="H51" s="51"/>
      <c r="I51" s="51">
        <v>17</v>
      </c>
      <c r="J51" s="9"/>
      <c r="K51" s="10"/>
      <c r="L51" s="5">
        <f t="shared" si="16"/>
        <v>17</v>
      </c>
      <c r="M51" s="5">
        <f t="shared" si="17"/>
        <v>19</v>
      </c>
      <c r="N51" s="5" t="str">
        <f t="shared" si="18"/>
        <v> </v>
      </c>
      <c r="O51" s="6">
        <f t="shared" si="19"/>
        <v>6</v>
      </c>
      <c r="Q51">
        <f t="shared" si="20"/>
        <v>17</v>
      </c>
      <c r="R51">
        <f t="shared" si="21"/>
        <v>19</v>
      </c>
      <c r="S51">
        <f t="shared" si="22"/>
        <v>21</v>
      </c>
      <c r="T51">
        <f t="shared" si="23"/>
        <v>6</v>
      </c>
      <c r="V51" s="55">
        <f t="shared" si="24"/>
        <v>17</v>
      </c>
      <c r="W51" s="55">
        <f t="shared" si="25"/>
        <v>19</v>
      </c>
      <c r="X51" s="55">
        <f t="shared" si="26"/>
        <v>21</v>
      </c>
      <c r="Y51" s="55">
        <f t="shared" si="27"/>
        <v>21</v>
      </c>
      <c r="Z51" s="55">
        <f t="shared" si="28"/>
        <v>21</v>
      </c>
      <c r="AA51">
        <f t="shared" si="29"/>
        <v>6</v>
      </c>
      <c r="AC51" s="55"/>
      <c r="AD51" s="55"/>
      <c r="AE51" s="72"/>
    </row>
    <row r="52" spans="1:31" ht="12.75" customHeight="1">
      <c r="A52" s="57">
        <f t="shared" si="15"/>
        <v>4</v>
      </c>
      <c r="B52" s="15" t="s">
        <v>140</v>
      </c>
      <c r="C52" s="15" t="s">
        <v>34</v>
      </c>
      <c r="D52" s="62"/>
      <c r="E52" s="49">
        <v>17</v>
      </c>
      <c r="F52" s="50"/>
      <c r="G52" s="49"/>
      <c r="H52" s="51"/>
      <c r="I52" s="51"/>
      <c r="J52" s="9"/>
      <c r="K52" s="10"/>
      <c r="L52" s="5">
        <f t="shared" si="16"/>
        <v>17</v>
      </c>
      <c r="M52" s="5" t="str">
        <f t="shared" si="17"/>
        <v> </v>
      </c>
      <c r="N52" s="5" t="str">
        <f t="shared" si="18"/>
        <v> </v>
      </c>
      <c r="O52" s="6">
        <f t="shared" si="19"/>
        <v>4</v>
      </c>
      <c r="Q52">
        <f t="shared" si="20"/>
        <v>17</v>
      </c>
      <c r="R52">
        <f t="shared" si="21"/>
        <v>21</v>
      </c>
      <c r="S52">
        <f t="shared" si="22"/>
        <v>21</v>
      </c>
      <c r="T52">
        <f t="shared" si="23"/>
        <v>4</v>
      </c>
      <c r="V52" s="55">
        <f t="shared" si="24"/>
        <v>17</v>
      </c>
      <c r="W52" s="55">
        <f t="shared" si="25"/>
        <v>21</v>
      </c>
      <c r="X52" s="55">
        <f t="shared" si="26"/>
        <v>21</v>
      </c>
      <c r="Y52" s="55">
        <f t="shared" si="27"/>
        <v>21</v>
      </c>
      <c r="Z52" s="55">
        <f t="shared" si="28"/>
        <v>21</v>
      </c>
      <c r="AA52">
        <f t="shared" si="29"/>
        <v>4</v>
      </c>
      <c r="AC52" s="55"/>
      <c r="AD52" s="55"/>
      <c r="AE52" s="72"/>
    </row>
    <row r="53" spans="1:31" ht="12.75" customHeight="1">
      <c r="A53" s="57">
        <f t="shared" si="15"/>
        <v>4</v>
      </c>
      <c r="B53" s="15" t="s">
        <v>155</v>
      </c>
      <c r="C53" s="15" t="s">
        <v>20</v>
      </c>
      <c r="D53" s="62"/>
      <c r="E53" s="49"/>
      <c r="F53" s="50">
        <v>17</v>
      </c>
      <c r="G53" s="49"/>
      <c r="H53" s="51"/>
      <c r="I53" s="51"/>
      <c r="J53" s="9"/>
      <c r="K53" s="10"/>
      <c r="L53" s="5">
        <f t="shared" si="16"/>
        <v>17</v>
      </c>
      <c r="M53" s="5" t="str">
        <f t="shared" si="17"/>
        <v> </v>
      </c>
      <c r="N53" s="5" t="str">
        <f t="shared" si="18"/>
        <v> </v>
      </c>
      <c r="O53" s="6">
        <f t="shared" si="19"/>
        <v>4</v>
      </c>
      <c r="Q53">
        <f t="shared" si="20"/>
        <v>17</v>
      </c>
      <c r="R53">
        <f t="shared" si="21"/>
        <v>21</v>
      </c>
      <c r="S53">
        <f t="shared" si="22"/>
        <v>21</v>
      </c>
      <c r="T53">
        <f t="shared" si="23"/>
        <v>4</v>
      </c>
      <c r="V53" s="55">
        <f t="shared" si="24"/>
        <v>17</v>
      </c>
      <c r="W53" s="55">
        <f t="shared" si="25"/>
        <v>21</v>
      </c>
      <c r="X53" s="55">
        <f t="shared" si="26"/>
        <v>21</v>
      </c>
      <c r="Y53" s="55">
        <f t="shared" si="27"/>
        <v>21</v>
      </c>
      <c r="Z53" s="55">
        <f t="shared" si="28"/>
        <v>21</v>
      </c>
      <c r="AA53">
        <f t="shared" si="29"/>
        <v>4</v>
      </c>
      <c r="AC53" s="55"/>
      <c r="AD53" s="55"/>
      <c r="AE53" s="72"/>
    </row>
    <row r="54" spans="1:31" ht="12.75" customHeight="1">
      <c r="A54" s="57">
        <f t="shared" si="15"/>
        <v>4</v>
      </c>
      <c r="B54" s="15" t="s">
        <v>167</v>
      </c>
      <c r="C54" s="15" t="s">
        <v>95</v>
      </c>
      <c r="D54" s="62"/>
      <c r="E54" s="49"/>
      <c r="F54" s="50"/>
      <c r="G54" s="49">
        <v>17</v>
      </c>
      <c r="H54" s="51"/>
      <c r="I54" s="51"/>
      <c r="J54" s="9"/>
      <c r="K54" s="10"/>
      <c r="L54" s="5">
        <f t="shared" si="16"/>
        <v>17</v>
      </c>
      <c r="M54" s="5" t="str">
        <f t="shared" si="17"/>
        <v> </v>
      </c>
      <c r="N54" s="5" t="str">
        <f t="shared" si="18"/>
        <v> </v>
      </c>
      <c r="O54" s="6">
        <f t="shared" si="19"/>
        <v>4</v>
      </c>
      <c r="Q54">
        <f t="shared" si="20"/>
        <v>17</v>
      </c>
      <c r="R54">
        <f t="shared" si="21"/>
        <v>21</v>
      </c>
      <c r="S54">
        <f t="shared" si="22"/>
        <v>21</v>
      </c>
      <c r="T54">
        <f t="shared" si="23"/>
        <v>4</v>
      </c>
      <c r="V54" s="55">
        <f t="shared" si="24"/>
        <v>17</v>
      </c>
      <c r="W54" s="55">
        <f t="shared" si="25"/>
        <v>21</v>
      </c>
      <c r="X54" s="55">
        <f t="shared" si="26"/>
        <v>21</v>
      </c>
      <c r="Y54" s="55">
        <f t="shared" si="27"/>
        <v>21</v>
      </c>
      <c r="Z54" s="55">
        <f t="shared" si="28"/>
        <v>21</v>
      </c>
      <c r="AA54">
        <f t="shared" si="29"/>
        <v>4</v>
      </c>
      <c r="AC54" s="55"/>
      <c r="AD54" s="55"/>
      <c r="AE54" s="72"/>
    </row>
    <row r="55" spans="1:31" ht="12.75" customHeight="1">
      <c r="A55" s="57">
        <f t="shared" si="15"/>
        <v>2</v>
      </c>
      <c r="B55" s="15" t="s">
        <v>168</v>
      </c>
      <c r="C55" s="15" t="s">
        <v>18</v>
      </c>
      <c r="D55" s="62"/>
      <c r="E55" s="49"/>
      <c r="F55" s="50"/>
      <c r="G55" s="49">
        <v>19</v>
      </c>
      <c r="H55" s="51"/>
      <c r="I55" s="51"/>
      <c r="J55" s="9"/>
      <c r="K55" s="10"/>
      <c r="L55" s="5">
        <f t="shared" si="16"/>
        <v>19</v>
      </c>
      <c r="M55" s="5" t="str">
        <f t="shared" si="17"/>
        <v> </v>
      </c>
      <c r="N55" s="5" t="str">
        <f t="shared" si="18"/>
        <v> </v>
      </c>
      <c r="O55" s="6">
        <f t="shared" si="19"/>
        <v>2</v>
      </c>
      <c r="Q55">
        <f t="shared" si="20"/>
        <v>19</v>
      </c>
      <c r="R55">
        <f t="shared" si="21"/>
        <v>21</v>
      </c>
      <c r="S55">
        <f t="shared" si="22"/>
        <v>21</v>
      </c>
      <c r="T55">
        <f t="shared" si="23"/>
        <v>2</v>
      </c>
      <c r="V55" s="55">
        <f t="shared" si="24"/>
        <v>19</v>
      </c>
      <c r="W55" s="55">
        <f t="shared" si="25"/>
        <v>21</v>
      </c>
      <c r="X55" s="55">
        <f t="shared" si="26"/>
        <v>21</v>
      </c>
      <c r="Y55" s="55">
        <f t="shared" si="27"/>
        <v>21</v>
      </c>
      <c r="Z55" s="55">
        <f t="shared" si="28"/>
        <v>21</v>
      </c>
      <c r="AA55">
        <f t="shared" si="29"/>
        <v>2</v>
      </c>
      <c r="AC55" s="55"/>
      <c r="AD55" s="55"/>
      <c r="AE55" s="72"/>
    </row>
    <row r="56" spans="1:31" ht="12.75" customHeight="1">
      <c r="A56" s="57">
        <f t="shared" si="15"/>
        <v>2</v>
      </c>
      <c r="B56" s="15" t="s">
        <v>201</v>
      </c>
      <c r="C56" s="15" t="s">
        <v>202</v>
      </c>
      <c r="D56" s="62"/>
      <c r="E56" s="49"/>
      <c r="F56" s="50"/>
      <c r="G56" s="49"/>
      <c r="H56" s="51"/>
      <c r="I56" s="51">
        <v>19</v>
      </c>
      <c r="J56" s="9"/>
      <c r="K56" s="10"/>
      <c r="L56" s="5">
        <f t="shared" si="16"/>
        <v>19</v>
      </c>
      <c r="M56" s="5" t="str">
        <f t="shared" si="17"/>
        <v> </v>
      </c>
      <c r="N56" s="5" t="str">
        <f t="shared" si="18"/>
        <v> </v>
      </c>
      <c r="O56" s="6">
        <f t="shared" si="19"/>
        <v>2</v>
      </c>
      <c r="Q56">
        <f t="shared" si="20"/>
        <v>19</v>
      </c>
      <c r="R56">
        <f t="shared" si="21"/>
        <v>21</v>
      </c>
      <c r="S56">
        <f t="shared" si="22"/>
        <v>21</v>
      </c>
      <c r="T56">
        <f t="shared" si="23"/>
        <v>2</v>
      </c>
      <c r="V56" s="55">
        <f t="shared" si="24"/>
        <v>19</v>
      </c>
      <c r="W56" s="55">
        <f t="shared" si="25"/>
        <v>21</v>
      </c>
      <c r="X56" s="55">
        <f t="shared" si="26"/>
        <v>21</v>
      </c>
      <c r="Y56" s="55">
        <f t="shared" si="27"/>
        <v>21</v>
      </c>
      <c r="Z56" s="55">
        <f t="shared" si="28"/>
        <v>21</v>
      </c>
      <c r="AA56">
        <f t="shared" si="29"/>
        <v>2</v>
      </c>
      <c r="AC56" s="55"/>
      <c r="AD56" s="55"/>
      <c r="AE56" s="72"/>
    </row>
    <row r="57" spans="1:31" ht="12.75" customHeight="1">
      <c r="A57" s="57">
        <f t="shared" si="15"/>
        <v>1</v>
      </c>
      <c r="B57" s="15" t="s">
        <v>142</v>
      </c>
      <c r="C57" s="15" t="s">
        <v>23</v>
      </c>
      <c r="D57" s="62"/>
      <c r="E57" s="49">
        <v>20</v>
      </c>
      <c r="F57" s="50"/>
      <c r="G57" s="49"/>
      <c r="H57" s="51"/>
      <c r="I57" s="51"/>
      <c r="J57" s="9"/>
      <c r="K57" s="10"/>
      <c r="L57" s="5">
        <f t="shared" si="16"/>
        <v>20</v>
      </c>
      <c r="M57" s="5" t="str">
        <f t="shared" si="17"/>
        <v> </v>
      </c>
      <c r="N57" s="5" t="str">
        <f t="shared" si="18"/>
        <v> </v>
      </c>
      <c r="O57" s="6">
        <f t="shared" si="19"/>
        <v>1</v>
      </c>
      <c r="Q57">
        <f t="shared" si="20"/>
        <v>20</v>
      </c>
      <c r="R57">
        <f t="shared" si="21"/>
        <v>21</v>
      </c>
      <c r="S57">
        <f t="shared" si="22"/>
        <v>21</v>
      </c>
      <c r="T57">
        <f t="shared" si="23"/>
        <v>1</v>
      </c>
      <c r="V57" s="55">
        <f t="shared" si="24"/>
        <v>20</v>
      </c>
      <c r="W57" s="55">
        <f t="shared" si="25"/>
        <v>21</v>
      </c>
      <c r="X57" s="55">
        <f t="shared" si="26"/>
        <v>21</v>
      </c>
      <c r="Y57" s="55">
        <f t="shared" si="27"/>
        <v>21</v>
      </c>
      <c r="Z57" s="55">
        <f t="shared" si="28"/>
        <v>21</v>
      </c>
      <c r="AA57">
        <f t="shared" si="29"/>
        <v>1</v>
      </c>
      <c r="AC57" s="55"/>
      <c r="AD57" s="55"/>
      <c r="AE57" s="72"/>
    </row>
    <row r="58" spans="1:31" ht="12.75" customHeight="1">
      <c r="A58" s="57">
        <f t="shared" si="15"/>
        <v>1</v>
      </c>
      <c r="B58" s="15" t="s">
        <v>161</v>
      </c>
      <c r="C58" s="15" t="s">
        <v>26</v>
      </c>
      <c r="D58" s="62"/>
      <c r="E58" s="49"/>
      <c r="F58" s="50">
        <v>20</v>
      </c>
      <c r="G58" s="49"/>
      <c r="H58" s="51"/>
      <c r="I58" s="51"/>
      <c r="J58" s="9"/>
      <c r="K58" s="10"/>
      <c r="L58" s="5">
        <f t="shared" si="16"/>
        <v>20</v>
      </c>
      <c r="M58" s="5" t="str">
        <f t="shared" si="17"/>
        <v> </v>
      </c>
      <c r="N58" s="5" t="str">
        <f t="shared" si="18"/>
        <v> </v>
      </c>
      <c r="O58" s="6">
        <f t="shared" si="19"/>
        <v>1</v>
      </c>
      <c r="Q58">
        <f t="shared" si="20"/>
        <v>20</v>
      </c>
      <c r="R58">
        <f t="shared" si="21"/>
        <v>21</v>
      </c>
      <c r="S58">
        <f t="shared" si="22"/>
        <v>21</v>
      </c>
      <c r="T58">
        <f t="shared" si="23"/>
        <v>1</v>
      </c>
      <c r="V58" s="55">
        <f t="shared" si="24"/>
        <v>20</v>
      </c>
      <c r="W58" s="55">
        <f t="shared" si="25"/>
        <v>21</v>
      </c>
      <c r="X58" s="55">
        <f t="shared" si="26"/>
        <v>21</v>
      </c>
      <c r="Y58" s="55">
        <f t="shared" si="27"/>
        <v>21</v>
      </c>
      <c r="Z58" s="55">
        <f t="shared" si="28"/>
        <v>21</v>
      </c>
      <c r="AA58">
        <f t="shared" si="29"/>
        <v>1</v>
      </c>
      <c r="AC58" s="55"/>
      <c r="AD58" s="55"/>
      <c r="AE58" s="72"/>
    </row>
    <row r="59" spans="1:31" ht="12.75" customHeight="1">
      <c r="A59" s="57">
        <f t="shared" si="15"/>
        <v>1</v>
      </c>
      <c r="B59" s="15" t="s">
        <v>203</v>
      </c>
      <c r="C59" s="15" t="s">
        <v>76</v>
      </c>
      <c r="D59" s="62"/>
      <c r="E59" s="49"/>
      <c r="F59" s="50"/>
      <c r="G59" s="49"/>
      <c r="H59" s="51"/>
      <c r="I59" s="51">
        <v>20</v>
      </c>
      <c r="J59" s="9"/>
      <c r="K59" s="10"/>
      <c r="L59" s="5">
        <f t="shared" si="16"/>
        <v>20</v>
      </c>
      <c r="M59" s="5" t="str">
        <f t="shared" si="17"/>
        <v> </v>
      </c>
      <c r="N59" s="5" t="str">
        <f t="shared" si="18"/>
        <v> </v>
      </c>
      <c r="O59" s="6">
        <f t="shared" si="19"/>
        <v>1</v>
      </c>
      <c r="Q59">
        <f t="shared" si="20"/>
        <v>20</v>
      </c>
      <c r="R59">
        <f t="shared" si="21"/>
        <v>21</v>
      </c>
      <c r="S59">
        <f t="shared" si="22"/>
        <v>21</v>
      </c>
      <c r="T59">
        <f t="shared" si="23"/>
        <v>1</v>
      </c>
      <c r="V59" s="55">
        <f t="shared" si="24"/>
        <v>20</v>
      </c>
      <c r="W59" s="55">
        <f t="shared" si="25"/>
        <v>21</v>
      </c>
      <c r="X59" s="55">
        <f t="shared" si="26"/>
        <v>21</v>
      </c>
      <c r="Y59" s="55">
        <f t="shared" si="27"/>
        <v>21</v>
      </c>
      <c r="Z59" s="55">
        <f t="shared" si="28"/>
        <v>21</v>
      </c>
      <c r="AA59">
        <f t="shared" si="29"/>
        <v>1</v>
      </c>
      <c r="AC59" s="55"/>
      <c r="AD59" s="55"/>
      <c r="AE59" s="72"/>
    </row>
    <row r="60" spans="1:27" ht="12.75" customHeight="1" thickBot="1">
      <c r="A60" s="64" t="str">
        <f t="shared" si="15"/>
        <v> </v>
      </c>
      <c r="B60" s="20"/>
      <c r="C60" s="20"/>
      <c r="D60" s="21"/>
      <c r="E60" s="20"/>
      <c r="F60" s="21"/>
      <c r="G60" s="20"/>
      <c r="H60" s="22"/>
      <c r="I60" s="22"/>
      <c r="J60" s="22"/>
      <c r="K60" s="23"/>
      <c r="L60" s="24" t="str">
        <f t="shared" si="16"/>
        <v> </v>
      </c>
      <c r="M60" s="20" t="str">
        <f t="shared" si="17"/>
        <v> </v>
      </c>
      <c r="N60" s="20" t="str">
        <f t="shared" si="18"/>
        <v> </v>
      </c>
      <c r="O60" s="25" t="str">
        <f t="shared" si="19"/>
        <v> </v>
      </c>
      <c r="Q60">
        <f t="shared" si="20"/>
        <v>21</v>
      </c>
      <c r="R60">
        <f t="shared" si="21"/>
        <v>21</v>
      </c>
      <c r="S60">
        <f t="shared" si="22"/>
        <v>21</v>
      </c>
      <c r="T60">
        <f t="shared" si="23"/>
        <v>0</v>
      </c>
      <c r="V60" s="55">
        <f t="shared" si="24"/>
        <v>21</v>
      </c>
      <c r="W60" s="55">
        <f t="shared" si="25"/>
        <v>21</v>
      </c>
      <c r="X60" s="55">
        <f t="shared" si="26"/>
        <v>21</v>
      </c>
      <c r="Y60" s="55">
        <f t="shared" si="27"/>
        <v>21</v>
      </c>
      <c r="Z60" s="55">
        <f t="shared" si="28"/>
        <v>21</v>
      </c>
      <c r="AA60">
        <f t="shared" si="29"/>
        <v>0</v>
      </c>
    </row>
    <row r="61" spans="1:16" ht="12.75" customHeight="1">
      <c r="A61" s="32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65"/>
    </row>
    <row r="62" spans="1:15" ht="12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2" fitToWidth="1" horizontalDpi="600" verticalDpi="600" orientation="landscape" paperSize="9" scale="78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5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2" width="22.83203125" style="0" customWidth="1"/>
    <col min="3" max="3" width="25.33203125" style="0" customWidth="1"/>
    <col min="4" max="6" width="13.33203125" style="0" customWidth="1"/>
    <col min="7" max="7" width="15.83203125" style="0" customWidth="1"/>
    <col min="8" max="8" width="16.16015625" style="0" customWidth="1"/>
    <col min="9" max="9" width="13.33203125" style="0" customWidth="1"/>
    <col min="10" max="10" width="3.5" style="0" customWidth="1"/>
    <col min="11" max="14" width="3.33203125" style="0" customWidth="1"/>
    <col min="15" max="15" width="5.83203125" style="0" customWidth="1"/>
    <col min="16" max="16" width="3.16015625" style="48" customWidth="1"/>
    <col min="17" max="21" width="3.16015625" style="0" hidden="1" customWidth="1"/>
    <col min="22" max="22" width="4" style="0" hidden="1" customWidth="1"/>
    <col min="23" max="24" width="4.16015625" style="0" hidden="1" customWidth="1"/>
    <col min="25" max="26" width="3.66015625" style="0" hidden="1" customWidth="1"/>
    <col min="27" max="27" width="5.83203125" style="0" hidden="1" customWidth="1"/>
  </cols>
  <sheetData>
    <row r="1" spans="1:16" s="55" customFormat="1" ht="24.75" customHeight="1" thickBot="1">
      <c r="A1" s="154" t="s">
        <v>108</v>
      </c>
      <c r="B1" s="155"/>
      <c r="C1" s="155"/>
      <c r="D1" s="155"/>
      <c r="E1" s="155"/>
      <c r="F1" s="74"/>
      <c r="G1" s="74"/>
      <c r="H1" s="74"/>
      <c r="I1" s="74"/>
      <c r="J1" s="74"/>
      <c r="K1" s="75"/>
      <c r="L1" s="76"/>
      <c r="M1" s="76"/>
      <c r="N1" s="76"/>
      <c r="O1" s="77"/>
      <c r="P1" s="56"/>
    </row>
    <row r="2" spans="1:31" s="55" customFormat="1" ht="24.75" customHeight="1" thickBot="1">
      <c r="A2" s="78"/>
      <c r="B2" s="79"/>
      <c r="C2" s="79"/>
      <c r="D2" s="100"/>
      <c r="E2" s="74"/>
      <c r="F2" s="74"/>
      <c r="G2" s="101" t="s">
        <v>3</v>
      </c>
      <c r="H2" s="74"/>
      <c r="I2" s="74"/>
      <c r="J2" s="74"/>
      <c r="K2" s="75"/>
      <c r="L2" s="78"/>
      <c r="M2" s="79"/>
      <c r="N2" s="79"/>
      <c r="O2" s="82"/>
      <c r="P2" s="56"/>
      <c r="AB2" s="130"/>
      <c r="AC2" s="160" t="s">
        <v>212</v>
      </c>
      <c r="AD2" s="161"/>
      <c r="AE2" s="161"/>
    </row>
    <row r="3" spans="1:16" s="55" customFormat="1" ht="15.75" customHeight="1">
      <c r="A3" s="63"/>
      <c r="B3" s="83"/>
      <c r="C3" s="83"/>
      <c r="D3" s="95" t="s">
        <v>80</v>
      </c>
      <c r="E3" s="95" t="s">
        <v>82</v>
      </c>
      <c r="F3" s="95" t="s">
        <v>83</v>
      </c>
      <c r="G3" s="95" t="s">
        <v>84</v>
      </c>
      <c r="H3" s="95" t="s">
        <v>106</v>
      </c>
      <c r="I3" s="95" t="s">
        <v>101</v>
      </c>
      <c r="J3" s="98"/>
      <c r="K3" s="99" t="s">
        <v>5</v>
      </c>
      <c r="L3" s="86"/>
      <c r="M3" s="85"/>
      <c r="N3" s="85"/>
      <c r="O3" s="87"/>
      <c r="P3" s="56"/>
    </row>
    <row r="4" spans="1:16" s="55" customFormat="1" ht="15.75" customHeight="1" thickBot="1">
      <c r="A4" s="88" t="s">
        <v>0</v>
      </c>
      <c r="B4" s="89" t="s">
        <v>1</v>
      </c>
      <c r="C4" s="89" t="s">
        <v>2</v>
      </c>
      <c r="D4" s="38">
        <v>43086</v>
      </c>
      <c r="E4" s="38">
        <v>43107</v>
      </c>
      <c r="F4" s="38">
        <v>43114</v>
      </c>
      <c r="G4" s="38">
        <v>43128</v>
      </c>
      <c r="H4" s="38">
        <v>43135</v>
      </c>
      <c r="I4" s="38">
        <v>43149</v>
      </c>
      <c r="J4" s="90"/>
      <c r="K4" s="91"/>
      <c r="L4" s="92" t="s">
        <v>4</v>
      </c>
      <c r="M4" s="93"/>
      <c r="N4" s="93"/>
      <c r="O4" s="94"/>
      <c r="P4" s="56"/>
    </row>
    <row r="5" spans="1:31" s="72" customFormat="1" ht="12.75" customHeight="1">
      <c r="A5" s="115">
        <f aca="true" t="shared" si="0" ref="A5:A24">IF(AA5&lt;1," ",AA5)</f>
        <v>97</v>
      </c>
      <c r="B5" s="125" t="s">
        <v>22</v>
      </c>
      <c r="C5" s="125" t="s">
        <v>9</v>
      </c>
      <c r="D5" s="126">
        <v>1</v>
      </c>
      <c r="E5" s="125">
        <v>1</v>
      </c>
      <c r="F5" s="126">
        <v>3</v>
      </c>
      <c r="G5" s="146">
        <v>3</v>
      </c>
      <c r="H5" s="127">
        <v>2</v>
      </c>
      <c r="I5" s="127">
        <v>1</v>
      </c>
      <c r="J5" s="127"/>
      <c r="K5" s="128"/>
      <c r="L5" s="125">
        <f aca="true" t="shared" si="1" ref="L5:L24">IF(Q5&gt;20," ",Q5)</f>
        <v>1</v>
      </c>
      <c r="M5" s="125">
        <f aca="true" t="shared" si="2" ref="M5:M24">IF(R5&gt;20," ",R5)</f>
        <v>1</v>
      </c>
      <c r="N5" s="125">
        <f aca="true" t="shared" si="3" ref="N5:N24">IF(S5&gt;20," ",S5)</f>
        <v>1</v>
      </c>
      <c r="O5" s="129">
        <f aca="true" t="shared" si="4" ref="O5:O24">IF(T5&lt;1," ",T5)</f>
        <v>60</v>
      </c>
      <c r="P5" s="54"/>
      <c r="Q5" s="72">
        <f aca="true" t="shared" si="5" ref="Q5:Q24">IF(COUNT(D5:K5)&gt;0,SMALL(D5:K5,1),21)</f>
        <v>1</v>
      </c>
      <c r="R5" s="72">
        <f aca="true" t="shared" si="6" ref="R5:R24">IF(COUNT(D5:K5)&gt;1,SMALL(D5:K5,2),21)</f>
        <v>1</v>
      </c>
      <c r="S5" s="72">
        <f aca="true" t="shared" si="7" ref="S5:S24">IF(COUNT(D5:K5)&gt;2,SMALL(D5:K5,3),21)</f>
        <v>1</v>
      </c>
      <c r="T5" s="72">
        <f aca="true" t="shared" si="8" ref="T5:T24">21*3-Q5-R5-S5-((3-COUNT(Q5:S5))*21)</f>
        <v>60</v>
      </c>
      <c r="V5" s="72">
        <f aca="true" t="shared" si="9" ref="V5:V24">IF(COUNT(D5:K5)&gt;0,SMALL(D5:K5,1),21)</f>
        <v>1</v>
      </c>
      <c r="W5" s="72">
        <f aca="true" t="shared" si="10" ref="W5:W24">IF(COUNT(D5:K5)&gt;1,SMALL(D5:K5,2),21)</f>
        <v>1</v>
      </c>
      <c r="X5" s="72">
        <f aca="true" t="shared" si="11" ref="X5:X24">IF(COUNT(D5:K5)&gt;2,SMALL(D5:K5,3),21)</f>
        <v>1</v>
      </c>
      <c r="Y5" s="72">
        <f aca="true" t="shared" si="12" ref="Y5:Y24">IF(COUNT(D5:K5)&gt;3,SMALL(D5:K5,4),21)</f>
        <v>2</v>
      </c>
      <c r="Z5" s="72">
        <f aca="true" t="shared" si="13" ref="Z5:Z24">IF(COUNT(D5:K5)&gt;4,SMALL(D5:K5,5),21)</f>
        <v>3</v>
      </c>
      <c r="AA5" s="72">
        <f aca="true" t="shared" si="14" ref="AA5:AA24">21*5-V5-W5-X5-Y5-Z5-((5-COUNT(V5:Z5))*21)</f>
        <v>97</v>
      </c>
      <c r="AE5" s="55"/>
    </row>
    <row r="6" spans="1:31" s="72" customFormat="1" ht="12.75" customHeight="1">
      <c r="A6" s="122">
        <f t="shared" si="0"/>
        <v>97</v>
      </c>
      <c r="B6" s="123" t="s">
        <v>43</v>
      </c>
      <c r="C6" s="123" t="s">
        <v>23</v>
      </c>
      <c r="D6" s="131">
        <v>2</v>
      </c>
      <c r="E6" s="123">
        <v>2</v>
      </c>
      <c r="F6" s="131">
        <v>1</v>
      </c>
      <c r="G6" s="123">
        <v>1</v>
      </c>
      <c r="H6" s="150">
        <v>3</v>
      </c>
      <c r="I6" s="132">
        <v>2</v>
      </c>
      <c r="J6" s="132"/>
      <c r="K6" s="133"/>
      <c r="L6" s="125">
        <f t="shared" si="1"/>
        <v>1</v>
      </c>
      <c r="M6" s="125">
        <f t="shared" si="2"/>
        <v>1</v>
      </c>
      <c r="N6" s="125">
        <f t="shared" si="3"/>
        <v>2</v>
      </c>
      <c r="O6" s="129">
        <f t="shared" si="4"/>
        <v>59</v>
      </c>
      <c r="P6" s="54"/>
      <c r="Q6" s="72">
        <f t="shared" si="5"/>
        <v>1</v>
      </c>
      <c r="R6" s="72">
        <f t="shared" si="6"/>
        <v>1</v>
      </c>
      <c r="S6" s="72">
        <f t="shared" si="7"/>
        <v>2</v>
      </c>
      <c r="T6" s="72">
        <f t="shared" si="8"/>
        <v>59</v>
      </c>
      <c r="V6" s="72">
        <f t="shared" si="9"/>
        <v>1</v>
      </c>
      <c r="W6" s="72">
        <f t="shared" si="10"/>
        <v>1</v>
      </c>
      <c r="X6" s="72">
        <f t="shared" si="11"/>
        <v>2</v>
      </c>
      <c r="Y6" s="72">
        <f t="shared" si="12"/>
        <v>2</v>
      </c>
      <c r="Z6" s="72">
        <f t="shared" si="13"/>
        <v>2</v>
      </c>
      <c r="AA6" s="72">
        <f t="shared" si="14"/>
        <v>97</v>
      </c>
      <c r="AE6" s="55"/>
    </row>
    <row r="7" spans="1:31" s="72" customFormat="1" ht="12.75" customHeight="1">
      <c r="A7" s="57">
        <f t="shared" si="0"/>
        <v>89</v>
      </c>
      <c r="B7" s="58" t="s">
        <v>45</v>
      </c>
      <c r="C7" s="58" t="s">
        <v>37</v>
      </c>
      <c r="D7" s="149">
        <v>5</v>
      </c>
      <c r="E7" s="49">
        <v>4</v>
      </c>
      <c r="F7" s="50">
        <v>4</v>
      </c>
      <c r="G7" s="49">
        <v>4</v>
      </c>
      <c r="H7" s="51">
        <v>1</v>
      </c>
      <c r="I7" s="51">
        <v>3</v>
      </c>
      <c r="J7" s="51"/>
      <c r="K7" s="52"/>
      <c r="L7" s="49">
        <f t="shared" si="1"/>
        <v>1</v>
      </c>
      <c r="M7" s="49">
        <f t="shared" si="2"/>
        <v>3</v>
      </c>
      <c r="N7" s="49">
        <f t="shared" si="3"/>
        <v>4</v>
      </c>
      <c r="O7" s="53">
        <f t="shared" si="4"/>
        <v>55</v>
      </c>
      <c r="P7" s="54"/>
      <c r="Q7" s="72">
        <f t="shared" si="5"/>
        <v>1</v>
      </c>
      <c r="R7" s="72">
        <f t="shared" si="6"/>
        <v>3</v>
      </c>
      <c r="S7" s="72">
        <f t="shared" si="7"/>
        <v>4</v>
      </c>
      <c r="T7" s="72">
        <f t="shared" si="8"/>
        <v>55</v>
      </c>
      <c r="V7" s="72">
        <f t="shared" si="9"/>
        <v>1</v>
      </c>
      <c r="W7" s="72">
        <f t="shared" si="10"/>
        <v>3</v>
      </c>
      <c r="X7" s="72">
        <f t="shared" si="11"/>
        <v>4</v>
      </c>
      <c r="Y7" s="72">
        <f t="shared" si="12"/>
        <v>4</v>
      </c>
      <c r="Z7" s="72">
        <f t="shared" si="13"/>
        <v>4</v>
      </c>
      <c r="AA7" s="72">
        <f t="shared" si="14"/>
        <v>89</v>
      </c>
      <c r="AE7" s="55"/>
    </row>
    <row r="8" spans="1:31" s="72" customFormat="1" ht="12.75" customHeight="1">
      <c r="A8" s="122">
        <f t="shared" si="0"/>
        <v>89</v>
      </c>
      <c r="B8" s="123" t="s">
        <v>88</v>
      </c>
      <c r="C8" s="123" t="s">
        <v>26</v>
      </c>
      <c r="D8" s="131">
        <v>3</v>
      </c>
      <c r="E8" s="123">
        <v>5</v>
      </c>
      <c r="F8" s="131">
        <v>2</v>
      </c>
      <c r="G8" s="123">
        <v>2</v>
      </c>
      <c r="H8" s="132"/>
      <c r="I8" s="132">
        <v>4</v>
      </c>
      <c r="J8" s="132"/>
      <c r="K8" s="133"/>
      <c r="L8" s="125">
        <f t="shared" si="1"/>
        <v>2</v>
      </c>
      <c r="M8" s="125">
        <f t="shared" si="2"/>
        <v>2</v>
      </c>
      <c r="N8" s="125">
        <f t="shared" si="3"/>
        <v>3</v>
      </c>
      <c r="O8" s="129">
        <f t="shared" si="4"/>
        <v>56</v>
      </c>
      <c r="P8" s="56"/>
      <c r="Q8" s="55">
        <f t="shared" si="5"/>
        <v>2</v>
      </c>
      <c r="R8" s="55">
        <f t="shared" si="6"/>
        <v>2</v>
      </c>
      <c r="S8" s="55">
        <f t="shared" si="7"/>
        <v>3</v>
      </c>
      <c r="T8" s="55">
        <f t="shared" si="8"/>
        <v>56</v>
      </c>
      <c r="U8" s="55"/>
      <c r="V8" s="55">
        <f t="shared" si="9"/>
        <v>2</v>
      </c>
      <c r="W8" s="55">
        <f t="shared" si="10"/>
        <v>2</v>
      </c>
      <c r="X8" s="55">
        <f t="shared" si="11"/>
        <v>3</v>
      </c>
      <c r="Y8" s="55">
        <f t="shared" si="12"/>
        <v>4</v>
      </c>
      <c r="Z8" s="55">
        <f t="shared" si="13"/>
        <v>5</v>
      </c>
      <c r="AA8">
        <f t="shared" si="14"/>
        <v>89</v>
      </c>
      <c r="AB8" s="55"/>
      <c r="AC8" s="55"/>
      <c r="AD8" s="55"/>
      <c r="AE8" s="55"/>
    </row>
    <row r="9" spans="1:31" s="72" customFormat="1" ht="12.75" customHeight="1">
      <c r="A9" s="57">
        <f t="shared" si="0"/>
        <v>47</v>
      </c>
      <c r="B9" s="58" t="s">
        <v>28</v>
      </c>
      <c r="C9" s="58" t="s">
        <v>9</v>
      </c>
      <c r="D9" s="59">
        <v>7</v>
      </c>
      <c r="E9" s="58">
        <v>3</v>
      </c>
      <c r="F9" s="59">
        <v>6</v>
      </c>
      <c r="G9" s="58"/>
      <c r="H9" s="60"/>
      <c r="I9" s="60"/>
      <c r="J9" s="60"/>
      <c r="K9" s="61"/>
      <c r="L9" s="49">
        <f t="shared" si="1"/>
        <v>3</v>
      </c>
      <c r="M9" s="49">
        <f t="shared" si="2"/>
        <v>6</v>
      </c>
      <c r="N9" s="49">
        <f t="shared" si="3"/>
        <v>7</v>
      </c>
      <c r="O9" s="53">
        <f t="shared" si="4"/>
        <v>47</v>
      </c>
      <c r="P9" s="54"/>
      <c r="Q9" s="72">
        <f t="shared" si="5"/>
        <v>3</v>
      </c>
      <c r="R9" s="72">
        <f t="shared" si="6"/>
        <v>6</v>
      </c>
      <c r="S9" s="72">
        <f t="shared" si="7"/>
        <v>7</v>
      </c>
      <c r="T9" s="72">
        <f t="shared" si="8"/>
        <v>47</v>
      </c>
      <c r="V9" s="72">
        <f t="shared" si="9"/>
        <v>3</v>
      </c>
      <c r="W9" s="72">
        <f t="shared" si="10"/>
        <v>6</v>
      </c>
      <c r="X9" s="72">
        <f t="shared" si="11"/>
        <v>7</v>
      </c>
      <c r="Y9" s="72">
        <f t="shared" si="12"/>
        <v>21</v>
      </c>
      <c r="Z9" s="72">
        <f t="shared" si="13"/>
        <v>21</v>
      </c>
      <c r="AA9" s="72">
        <f t="shared" si="14"/>
        <v>47</v>
      </c>
      <c r="AE9" s="55"/>
    </row>
    <row r="10" spans="1:31" s="55" customFormat="1" ht="12.75" customHeight="1">
      <c r="A10" s="57">
        <f t="shared" si="0"/>
        <v>17</v>
      </c>
      <c r="B10" s="15" t="s">
        <v>115</v>
      </c>
      <c r="C10" s="15" t="s">
        <v>116</v>
      </c>
      <c r="D10" s="59">
        <v>4</v>
      </c>
      <c r="E10" s="58"/>
      <c r="F10" s="59"/>
      <c r="G10" s="58"/>
      <c r="H10" s="60"/>
      <c r="I10" s="60"/>
      <c r="J10" s="60"/>
      <c r="K10" s="61"/>
      <c r="L10" s="49">
        <f t="shared" si="1"/>
        <v>4</v>
      </c>
      <c r="M10" s="49" t="str">
        <f t="shared" si="2"/>
        <v> </v>
      </c>
      <c r="N10" s="49" t="str">
        <f t="shared" si="3"/>
        <v> </v>
      </c>
      <c r="O10" s="53">
        <f t="shared" si="4"/>
        <v>17</v>
      </c>
      <c r="P10" s="56"/>
      <c r="Q10" s="55">
        <f t="shared" si="5"/>
        <v>4</v>
      </c>
      <c r="R10" s="55">
        <f t="shared" si="6"/>
        <v>21</v>
      </c>
      <c r="S10" s="55">
        <f t="shared" si="7"/>
        <v>21</v>
      </c>
      <c r="T10" s="55">
        <f t="shared" si="8"/>
        <v>17</v>
      </c>
      <c r="V10" s="55">
        <f t="shared" si="9"/>
        <v>4</v>
      </c>
      <c r="W10" s="55">
        <f t="shared" si="10"/>
        <v>21</v>
      </c>
      <c r="X10" s="55">
        <f t="shared" si="11"/>
        <v>21</v>
      </c>
      <c r="Y10" s="55">
        <f t="shared" si="12"/>
        <v>21</v>
      </c>
      <c r="Z10" s="55">
        <f t="shared" si="13"/>
        <v>21</v>
      </c>
      <c r="AA10">
        <f t="shared" si="14"/>
        <v>17</v>
      </c>
      <c r="AE10" s="72"/>
    </row>
    <row r="11" spans="1:31" s="55" customFormat="1" ht="12.75" customHeight="1">
      <c r="A11" s="57">
        <f t="shared" si="0"/>
        <v>17</v>
      </c>
      <c r="B11" s="15" t="s">
        <v>183</v>
      </c>
      <c r="C11" s="15" t="s">
        <v>196</v>
      </c>
      <c r="D11" s="59"/>
      <c r="E11" s="58"/>
      <c r="F11" s="59"/>
      <c r="G11" s="58"/>
      <c r="H11" s="60">
        <v>4</v>
      </c>
      <c r="I11" s="60"/>
      <c r="J11" s="60"/>
      <c r="K11" s="61"/>
      <c r="L11" s="49">
        <f t="shared" si="1"/>
        <v>4</v>
      </c>
      <c r="M11" s="49" t="str">
        <f t="shared" si="2"/>
        <v> </v>
      </c>
      <c r="N11" s="49" t="str">
        <f t="shared" si="3"/>
        <v> </v>
      </c>
      <c r="O11" s="53">
        <f t="shared" si="4"/>
        <v>17</v>
      </c>
      <c r="P11" s="56"/>
      <c r="Q11" s="55">
        <f t="shared" si="5"/>
        <v>4</v>
      </c>
      <c r="R11" s="55">
        <f t="shared" si="6"/>
        <v>21</v>
      </c>
      <c r="S11" s="55">
        <f t="shared" si="7"/>
        <v>21</v>
      </c>
      <c r="T11" s="55">
        <f t="shared" si="8"/>
        <v>17</v>
      </c>
      <c r="V11" s="55">
        <f t="shared" si="9"/>
        <v>4</v>
      </c>
      <c r="W11" s="55">
        <f t="shared" si="10"/>
        <v>21</v>
      </c>
      <c r="X11" s="55">
        <f t="shared" si="11"/>
        <v>21</v>
      </c>
      <c r="Y11" s="55">
        <f t="shared" si="12"/>
        <v>21</v>
      </c>
      <c r="Z11" s="55">
        <f t="shared" si="13"/>
        <v>21</v>
      </c>
      <c r="AA11">
        <f t="shared" si="14"/>
        <v>17</v>
      </c>
      <c r="AE11" s="72"/>
    </row>
    <row r="12" spans="1:31" s="55" customFormat="1" ht="12.75" customHeight="1">
      <c r="A12" s="57">
        <f t="shared" si="0"/>
        <v>16</v>
      </c>
      <c r="B12" s="15" t="s">
        <v>157</v>
      </c>
      <c r="C12" s="15" t="s">
        <v>20</v>
      </c>
      <c r="D12" s="59"/>
      <c r="E12" s="58"/>
      <c r="F12" s="59">
        <v>5</v>
      </c>
      <c r="G12" s="58"/>
      <c r="H12" s="60"/>
      <c r="I12" s="60"/>
      <c r="J12" s="60"/>
      <c r="K12" s="61"/>
      <c r="L12" s="49">
        <f t="shared" si="1"/>
        <v>5</v>
      </c>
      <c r="M12" s="49" t="str">
        <f t="shared" si="2"/>
        <v> </v>
      </c>
      <c r="N12" s="49" t="str">
        <f t="shared" si="3"/>
        <v> </v>
      </c>
      <c r="O12" s="53">
        <f t="shared" si="4"/>
        <v>16</v>
      </c>
      <c r="P12" s="56"/>
      <c r="Q12" s="55">
        <f t="shared" si="5"/>
        <v>5</v>
      </c>
      <c r="R12" s="55">
        <f t="shared" si="6"/>
        <v>21</v>
      </c>
      <c r="S12" s="55">
        <f t="shared" si="7"/>
        <v>21</v>
      </c>
      <c r="T12" s="55">
        <f t="shared" si="8"/>
        <v>16</v>
      </c>
      <c r="V12" s="55">
        <f t="shared" si="9"/>
        <v>5</v>
      </c>
      <c r="W12" s="55">
        <f t="shared" si="10"/>
        <v>21</v>
      </c>
      <c r="X12" s="55">
        <f t="shared" si="11"/>
        <v>21</v>
      </c>
      <c r="Y12" s="55">
        <f t="shared" si="12"/>
        <v>21</v>
      </c>
      <c r="Z12" s="55">
        <f t="shared" si="13"/>
        <v>21</v>
      </c>
      <c r="AA12">
        <f t="shared" si="14"/>
        <v>16</v>
      </c>
      <c r="AE12" s="72"/>
    </row>
    <row r="13" spans="1:30" s="55" customFormat="1" ht="12.75" customHeight="1">
      <c r="A13" s="57">
        <f t="shared" si="0"/>
        <v>16</v>
      </c>
      <c r="B13" s="58" t="s">
        <v>170</v>
      </c>
      <c r="C13" s="58"/>
      <c r="D13" s="59"/>
      <c r="E13" s="58"/>
      <c r="F13" s="59"/>
      <c r="G13" s="58">
        <v>5</v>
      </c>
      <c r="H13" s="60"/>
      <c r="I13" s="60"/>
      <c r="J13" s="60"/>
      <c r="K13" s="61"/>
      <c r="L13" s="49">
        <f t="shared" si="1"/>
        <v>5</v>
      </c>
      <c r="M13" s="49" t="str">
        <f t="shared" si="2"/>
        <v> </v>
      </c>
      <c r="N13" s="49" t="str">
        <f t="shared" si="3"/>
        <v> </v>
      </c>
      <c r="O13" s="53">
        <f t="shared" si="4"/>
        <v>16</v>
      </c>
      <c r="P13" s="54"/>
      <c r="Q13" s="72">
        <f t="shared" si="5"/>
        <v>5</v>
      </c>
      <c r="R13" s="72">
        <f t="shared" si="6"/>
        <v>21</v>
      </c>
      <c r="S13" s="72">
        <f t="shared" si="7"/>
        <v>21</v>
      </c>
      <c r="T13" s="72">
        <f t="shared" si="8"/>
        <v>16</v>
      </c>
      <c r="U13" s="72"/>
      <c r="V13" s="72">
        <f t="shared" si="9"/>
        <v>5</v>
      </c>
      <c r="W13" s="72">
        <f t="shared" si="10"/>
        <v>21</v>
      </c>
      <c r="X13" s="72">
        <f t="shared" si="11"/>
        <v>21</v>
      </c>
      <c r="Y13" s="72">
        <f t="shared" si="12"/>
        <v>21</v>
      </c>
      <c r="Z13" s="72">
        <f t="shared" si="13"/>
        <v>21</v>
      </c>
      <c r="AA13" s="72">
        <f t="shared" si="14"/>
        <v>16</v>
      </c>
      <c r="AB13" s="72"/>
      <c r="AC13" s="72"/>
      <c r="AD13" s="72"/>
    </row>
    <row r="14" spans="1:31" s="55" customFormat="1" ht="12.75" customHeight="1">
      <c r="A14" s="57">
        <f t="shared" si="0"/>
        <v>16</v>
      </c>
      <c r="B14" s="15" t="s">
        <v>184</v>
      </c>
      <c r="C14" s="15" t="s">
        <v>197</v>
      </c>
      <c r="D14" s="59"/>
      <c r="E14" s="58"/>
      <c r="F14" s="59"/>
      <c r="G14" s="58"/>
      <c r="H14" s="60">
        <v>5</v>
      </c>
      <c r="I14" s="60"/>
      <c r="J14" s="60"/>
      <c r="K14" s="61"/>
      <c r="L14" s="49">
        <f t="shared" si="1"/>
        <v>5</v>
      </c>
      <c r="M14" s="49" t="str">
        <f t="shared" si="2"/>
        <v> </v>
      </c>
      <c r="N14" s="49" t="str">
        <f t="shared" si="3"/>
        <v> </v>
      </c>
      <c r="O14" s="53">
        <f t="shared" si="4"/>
        <v>16</v>
      </c>
      <c r="P14" s="56"/>
      <c r="Q14" s="55">
        <f t="shared" si="5"/>
        <v>5</v>
      </c>
      <c r="R14" s="55">
        <f t="shared" si="6"/>
        <v>21</v>
      </c>
      <c r="S14" s="55">
        <f t="shared" si="7"/>
        <v>21</v>
      </c>
      <c r="T14" s="55">
        <f t="shared" si="8"/>
        <v>16</v>
      </c>
      <c r="V14" s="55">
        <f t="shared" si="9"/>
        <v>5</v>
      </c>
      <c r="W14" s="55">
        <f t="shared" si="10"/>
        <v>21</v>
      </c>
      <c r="X14" s="55">
        <f t="shared" si="11"/>
        <v>21</v>
      </c>
      <c r="Y14" s="55">
        <f t="shared" si="12"/>
        <v>21</v>
      </c>
      <c r="Z14" s="55">
        <f t="shared" si="13"/>
        <v>21</v>
      </c>
      <c r="AA14">
        <f t="shared" si="14"/>
        <v>16</v>
      </c>
      <c r="AE14" s="72"/>
    </row>
    <row r="15" spans="1:31" s="55" customFormat="1" ht="12.75" customHeight="1">
      <c r="A15" s="57">
        <f t="shared" si="0"/>
        <v>15</v>
      </c>
      <c r="B15" s="15" t="s">
        <v>117</v>
      </c>
      <c r="C15" s="15" t="s">
        <v>118</v>
      </c>
      <c r="D15" s="59">
        <v>6</v>
      </c>
      <c r="E15" s="58"/>
      <c r="F15" s="59"/>
      <c r="G15" s="58"/>
      <c r="H15" s="60"/>
      <c r="I15" s="60"/>
      <c r="J15" s="60"/>
      <c r="K15" s="61"/>
      <c r="L15" s="49">
        <f t="shared" si="1"/>
        <v>6</v>
      </c>
      <c r="M15" s="49" t="str">
        <f t="shared" si="2"/>
        <v> </v>
      </c>
      <c r="N15" s="49" t="str">
        <f t="shared" si="3"/>
        <v> </v>
      </c>
      <c r="O15" s="53">
        <f t="shared" si="4"/>
        <v>15</v>
      </c>
      <c r="P15" s="56"/>
      <c r="Q15" s="55">
        <f t="shared" si="5"/>
        <v>6</v>
      </c>
      <c r="R15" s="55">
        <f t="shared" si="6"/>
        <v>21</v>
      </c>
      <c r="S15" s="55">
        <f t="shared" si="7"/>
        <v>21</v>
      </c>
      <c r="T15" s="55">
        <f t="shared" si="8"/>
        <v>15</v>
      </c>
      <c r="V15" s="55">
        <f t="shared" si="9"/>
        <v>6</v>
      </c>
      <c r="W15" s="55">
        <f t="shared" si="10"/>
        <v>21</v>
      </c>
      <c r="X15" s="55">
        <f t="shared" si="11"/>
        <v>21</v>
      </c>
      <c r="Y15" s="55">
        <f t="shared" si="12"/>
        <v>21</v>
      </c>
      <c r="Z15" s="55">
        <f t="shared" si="13"/>
        <v>21</v>
      </c>
      <c r="AA15">
        <f t="shared" si="14"/>
        <v>15</v>
      </c>
      <c r="AE15" s="72"/>
    </row>
    <row r="16" spans="1:31" s="55" customFormat="1" ht="12.75" customHeight="1">
      <c r="A16" s="57">
        <f t="shared" si="0"/>
        <v>15</v>
      </c>
      <c r="B16" s="15" t="s">
        <v>143</v>
      </c>
      <c r="C16" s="15"/>
      <c r="D16" s="59"/>
      <c r="E16" s="58">
        <v>6</v>
      </c>
      <c r="F16" s="59"/>
      <c r="G16" s="58"/>
      <c r="H16" s="60"/>
      <c r="I16" s="60"/>
      <c r="J16" s="60"/>
      <c r="K16" s="61"/>
      <c r="L16" s="49">
        <f t="shared" si="1"/>
        <v>6</v>
      </c>
      <c r="M16" s="49" t="str">
        <f t="shared" si="2"/>
        <v> </v>
      </c>
      <c r="N16" s="49" t="str">
        <f t="shared" si="3"/>
        <v> </v>
      </c>
      <c r="O16" s="53">
        <f t="shared" si="4"/>
        <v>15</v>
      </c>
      <c r="P16" s="56"/>
      <c r="Q16" s="55">
        <f t="shared" si="5"/>
        <v>6</v>
      </c>
      <c r="R16" s="55">
        <f t="shared" si="6"/>
        <v>21</v>
      </c>
      <c r="S16" s="55">
        <f t="shared" si="7"/>
        <v>21</v>
      </c>
      <c r="T16" s="55">
        <f t="shared" si="8"/>
        <v>15</v>
      </c>
      <c r="V16" s="55">
        <f t="shared" si="9"/>
        <v>6</v>
      </c>
      <c r="W16" s="55">
        <f t="shared" si="10"/>
        <v>21</v>
      </c>
      <c r="X16" s="55">
        <f t="shared" si="11"/>
        <v>21</v>
      </c>
      <c r="Y16" s="55">
        <f t="shared" si="12"/>
        <v>21</v>
      </c>
      <c r="Z16" s="55">
        <f t="shared" si="13"/>
        <v>21</v>
      </c>
      <c r="AA16">
        <f t="shared" si="14"/>
        <v>15</v>
      </c>
      <c r="AE16" s="72"/>
    </row>
    <row r="17" spans="1:31" s="55" customFormat="1" ht="12.75" customHeight="1">
      <c r="A17" s="57">
        <f t="shared" si="0"/>
        <v>15</v>
      </c>
      <c r="B17" s="15" t="s">
        <v>185</v>
      </c>
      <c r="C17" s="15"/>
      <c r="D17" s="59"/>
      <c r="E17" s="58"/>
      <c r="F17" s="59"/>
      <c r="G17" s="58"/>
      <c r="H17" s="60">
        <v>6</v>
      </c>
      <c r="I17" s="60"/>
      <c r="J17" s="60"/>
      <c r="K17" s="61"/>
      <c r="L17" s="49">
        <f t="shared" si="1"/>
        <v>6</v>
      </c>
      <c r="M17" s="49" t="str">
        <f t="shared" si="2"/>
        <v> </v>
      </c>
      <c r="N17" s="49" t="str">
        <f t="shared" si="3"/>
        <v> </v>
      </c>
      <c r="O17" s="53">
        <f t="shared" si="4"/>
        <v>15</v>
      </c>
      <c r="P17" s="56"/>
      <c r="Q17" s="55">
        <f t="shared" si="5"/>
        <v>6</v>
      </c>
      <c r="R17" s="55">
        <f t="shared" si="6"/>
        <v>21</v>
      </c>
      <c r="S17" s="55">
        <f t="shared" si="7"/>
        <v>21</v>
      </c>
      <c r="T17" s="55">
        <f t="shared" si="8"/>
        <v>15</v>
      </c>
      <c r="V17" s="55">
        <f t="shared" si="9"/>
        <v>6</v>
      </c>
      <c r="W17" s="55">
        <f t="shared" si="10"/>
        <v>21</v>
      </c>
      <c r="X17" s="55">
        <f t="shared" si="11"/>
        <v>21</v>
      </c>
      <c r="Y17" s="55">
        <f t="shared" si="12"/>
        <v>21</v>
      </c>
      <c r="Z17" s="55">
        <f t="shared" si="13"/>
        <v>21</v>
      </c>
      <c r="AA17">
        <f t="shared" si="14"/>
        <v>15</v>
      </c>
      <c r="AE17" s="72"/>
    </row>
    <row r="18" spans="1:27" s="55" customFormat="1" ht="12.75" customHeight="1">
      <c r="A18" s="57">
        <f t="shared" si="0"/>
        <v>14</v>
      </c>
      <c r="B18" s="58" t="s">
        <v>67</v>
      </c>
      <c r="C18" s="58" t="s">
        <v>55</v>
      </c>
      <c r="D18" s="59"/>
      <c r="E18" s="58"/>
      <c r="F18" s="59">
        <v>7</v>
      </c>
      <c r="G18" s="58"/>
      <c r="H18" s="60"/>
      <c r="I18" s="60"/>
      <c r="J18" s="60"/>
      <c r="K18" s="61"/>
      <c r="L18" s="49">
        <f t="shared" si="1"/>
        <v>7</v>
      </c>
      <c r="M18" s="49" t="str">
        <f t="shared" si="2"/>
        <v> </v>
      </c>
      <c r="N18" s="49" t="str">
        <f t="shared" si="3"/>
        <v> </v>
      </c>
      <c r="O18" s="53">
        <f t="shared" si="4"/>
        <v>14</v>
      </c>
      <c r="P18" s="56"/>
      <c r="Q18" s="55">
        <f t="shared" si="5"/>
        <v>7</v>
      </c>
      <c r="R18" s="55">
        <f t="shared" si="6"/>
        <v>21</v>
      </c>
      <c r="S18" s="55">
        <f t="shared" si="7"/>
        <v>21</v>
      </c>
      <c r="T18" s="55">
        <f t="shared" si="8"/>
        <v>14</v>
      </c>
      <c r="V18" s="55">
        <f t="shared" si="9"/>
        <v>7</v>
      </c>
      <c r="W18" s="55">
        <f t="shared" si="10"/>
        <v>21</v>
      </c>
      <c r="X18" s="55">
        <f t="shared" si="11"/>
        <v>21</v>
      </c>
      <c r="Y18" s="55">
        <f t="shared" si="12"/>
        <v>21</v>
      </c>
      <c r="Z18" s="55">
        <f t="shared" si="13"/>
        <v>21</v>
      </c>
      <c r="AA18" s="55">
        <f t="shared" si="14"/>
        <v>14</v>
      </c>
    </row>
    <row r="19" spans="1:31" s="55" customFormat="1" ht="12.75" customHeight="1">
      <c r="A19" s="57">
        <f t="shared" si="0"/>
        <v>14</v>
      </c>
      <c r="B19" s="15" t="s">
        <v>186</v>
      </c>
      <c r="C19" s="15" t="s">
        <v>198</v>
      </c>
      <c r="D19" s="59"/>
      <c r="E19" s="58"/>
      <c r="F19" s="59"/>
      <c r="G19" s="58"/>
      <c r="H19" s="60">
        <v>7</v>
      </c>
      <c r="I19" s="60"/>
      <c r="J19" s="60"/>
      <c r="K19" s="61"/>
      <c r="L19" s="49">
        <f t="shared" si="1"/>
        <v>7</v>
      </c>
      <c r="M19" s="49" t="str">
        <f t="shared" si="2"/>
        <v> </v>
      </c>
      <c r="N19" s="49" t="str">
        <f t="shared" si="3"/>
        <v> </v>
      </c>
      <c r="O19" s="53">
        <f t="shared" si="4"/>
        <v>14</v>
      </c>
      <c r="P19" s="56"/>
      <c r="Q19" s="55">
        <f t="shared" si="5"/>
        <v>7</v>
      </c>
      <c r="R19" s="55">
        <f t="shared" si="6"/>
        <v>21</v>
      </c>
      <c r="S19" s="55">
        <f t="shared" si="7"/>
        <v>21</v>
      </c>
      <c r="T19" s="55">
        <f t="shared" si="8"/>
        <v>14</v>
      </c>
      <c r="V19" s="55">
        <f t="shared" si="9"/>
        <v>7</v>
      </c>
      <c r="W19" s="55">
        <f t="shared" si="10"/>
        <v>21</v>
      </c>
      <c r="X19" s="55">
        <f t="shared" si="11"/>
        <v>21</v>
      </c>
      <c r="Y19" s="55">
        <f t="shared" si="12"/>
        <v>21</v>
      </c>
      <c r="Z19" s="55">
        <f t="shared" si="13"/>
        <v>21</v>
      </c>
      <c r="AA19">
        <f t="shared" si="14"/>
        <v>14</v>
      </c>
      <c r="AE19" s="72"/>
    </row>
    <row r="20" spans="1:31" s="55" customFormat="1" ht="12.75" customHeight="1">
      <c r="A20" s="57">
        <f t="shared" si="0"/>
        <v>13</v>
      </c>
      <c r="B20" s="15" t="s">
        <v>119</v>
      </c>
      <c r="C20" s="15" t="s">
        <v>118</v>
      </c>
      <c r="D20" s="59">
        <v>8</v>
      </c>
      <c r="E20" s="58"/>
      <c r="F20" s="59"/>
      <c r="G20" s="58"/>
      <c r="H20" s="60"/>
      <c r="I20" s="60"/>
      <c r="J20" s="60"/>
      <c r="K20" s="61"/>
      <c r="L20" s="49">
        <f t="shared" si="1"/>
        <v>8</v>
      </c>
      <c r="M20" s="49" t="str">
        <f t="shared" si="2"/>
        <v> </v>
      </c>
      <c r="N20" s="49" t="str">
        <f t="shared" si="3"/>
        <v> </v>
      </c>
      <c r="O20" s="53">
        <f t="shared" si="4"/>
        <v>13</v>
      </c>
      <c r="P20" s="56"/>
      <c r="Q20" s="55">
        <f t="shared" si="5"/>
        <v>8</v>
      </c>
      <c r="R20" s="55">
        <f t="shared" si="6"/>
        <v>21</v>
      </c>
      <c r="S20" s="55">
        <f t="shared" si="7"/>
        <v>21</v>
      </c>
      <c r="T20" s="55">
        <f t="shared" si="8"/>
        <v>13</v>
      </c>
      <c r="V20" s="55">
        <f t="shared" si="9"/>
        <v>8</v>
      </c>
      <c r="W20" s="55">
        <f t="shared" si="10"/>
        <v>21</v>
      </c>
      <c r="X20" s="55">
        <f t="shared" si="11"/>
        <v>21</v>
      </c>
      <c r="Y20" s="55">
        <f t="shared" si="12"/>
        <v>21</v>
      </c>
      <c r="Z20" s="55">
        <f t="shared" si="13"/>
        <v>21</v>
      </c>
      <c r="AA20">
        <f t="shared" si="14"/>
        <v>13</v>
      </c>
      <c r="AE20" s="72"/>
    </row>
    <row r="21" spans="1:31" s="55" customFormat="1" ht="12.75" customHeight="1">
      <c r="A21" s="57">
        <f t="shared" si="0"/>
        <v>13</v>
      </c>
      <c r="B21" s="15" t="s">
        <v>187</v>
      </c>
      <c r="C21" s="15"/>
      <c r="D21" s="59"/>
      <c r="E21" s="58"/>
      <c r="F21" s="59"/>
      <c r="G21" s="58"/>
      <c r="H21" s="60">
        <v>8</v>
      </c>
      <c r="I21" s="60"/>
      <c r="J21" s="60"/>
      <c r="K21" s="61"/>
      <c r="L21" s="49">
        <f t="shared" si="1"/>
        <v>8</v>
      </c>
      <c r="M21" s="49" t="str">
        <f t="shared" si="2"/>
        <v> </v>
      </c>
      <c r="N21" s="49" t="str">
        <f t="shared" si="3"/>
        <v> </v>
      </c>
      <c r="O21" s="53">
        <f t="shared" si="4"/>
        <v>13</v>
      </c>
      <c r="P21" s="56"/>
      <c r="Q21" s="55">
        <f t="shared" si="5"/>
        <v>8</v>
      </c>
      <c r="R21" s="55">
        <f t="shared" si="6"/>
        <v>21</v>
      </c>
      <c r="S21" s="55">
        <f t="shared" si="7"/>
        <v>21</v>
      </c>
      <c r="T21" s="55">
        <f t="shared" si="8"/>
        <v>13</v>
      </c>
      <c r="V21" s="55">
        <f t="shared" si="9"/>
        <v>8</v>
      </c>
      <c r="W21" s="55">
        <f t="shared" si="10"/>
        <v>21</v>
      </c>
      <c r="X21" s="55">
        <f t="shared" si="11"/>
        <v>21</v>
      </c>
      <c r="Y21" s="55">
        <f t="shared" si="12"/>
        <v>21</v>
      </c>
      <c r="Z21" s="55">
        <f t="shared" si="13"/>
        <v>21</v>
      </c>
      <c r="AA21">
        <f t="shared" si="14"/>
        <v>13</v>
      </c>
      <c r="AE21" s="72"/>
    </row>
    <row r="22" spans="1:31" s="55" customFormat="1" ht="12.75" customHeight="1">
      <c r="A22" s="57">
        <f t="shared" si="0"/>
        <v>12</v>
      </c>
      <c r="B22" s="15" t="s">
        <v>188</v>
      </c>
      <c r="C22" s="15" t="s">
        <v>197</v>
      </c>
      <c r="D22" s="59"/>
      <c r="E22" s="58"/>
      <c r="F22" s="59"/>
      <c r="G22" s="58"/>
      <c r="H22" s="60">
        <v>9</v>
      </c>
      <c r="I22" s="60"/>
      <c r="J22" s="60"/>
      <c r="K22" s="61"/>
      <c r="L22" s="49">
        <f t="shared" si="1"/>
        <v>9</v>
      </c>
      <c r="M22" s="49" t="str">
        <f t="shared" si="2"/>
        <v> </v>
      </c>
      <c r="N22" s="49" t="str">
        <f t="shared" si="3"/>
        <v> </v>
      </c>
      <c r="O22" s="53">
        <f t="shared" si="4"/>
        <v>12</v>
      </c>
      <c r="P22" s="56"/>
      <c r="Q22" s="55">
        <f t="shared" si="5"/>
        <v>9</v>
      </c>
      <c r="R22" s="55">
        <f t="shared" si="6"/>
        <v>21</v>
      </c>
      <c r="S22" s="55">
        <f t="shared" si="7"/>
        <v>21</v>
      </c>
      <c r="T22" s="55">
        <f t="shared" si="8"/>
        <v>12</v>
      </c>
      <c r="V22" s="55">
        <f t="shared" si="9"/>
        <v>9</v>
      </c>
      <c r="W22" s="55">
        <f t="shared" si="10"/>
        <v>21</v>
      </c>
      <c r="X22" s="55">
        <f t="shared" si="11"/>
        <v>21</v>
      </c>
      <c r="Y22" s="55">
        <f t="shared" si="12"/>
        <v>21</v>
      </c>
      <c r="Z22" s="55">
        <f t="shared" si="13"/>
        <v>21</v>
      </c>
      <c r="AA22">
        <f t="shared" si="14"/>
        <v>12</v>
      </c>
      <c r="AE22" s="72"/>
    </row>
    <row r="23" spans="1:31" s="55" customFormat="1" ht="12.75" customHeight="1">
      <c r="A23" s="57">
        <f t="shared" si="0"/>
        <v>11</v>
      </c>
      <c r="B23" s="15" t="s">
        <v>189</v>
      </c>
      <c r="C23" s="15" t="s">
        <v>198</v>
      </c>
      <c r="D23" s="59"/>
      <c r="E23" s="58"/>
      <c r="F23" s="59"/>
      <c r="G23" s="58"/>
      <c r="H23" s="60">
        <v>10</v>
      </c>
      <c r="I23" s="60"/>
      <c r="J23" s="60"/>
      <c r="K23" s="61"/>
      <c r="L23" s="49">
        <f t="shared" si="1"/>
        <v>10</v>
      </c>
      <c r="M23" s="49" t="str">
        <f t="shared" si="2"/>
        <v> </v>
      </c>
      <c r="N23" s="49" t="str">
        <f t="shared" si="3"/>
        <v> </v>
      </c>
      <c r="O23" s="53">
        <f t="shared" si="4"/>
        <v>11</v>
      </c>
      <c r="P23" s="56"/>
      <c r="Q23" s="55">
        <f t="shared" si="5"/>
        <v>10</v>
      </c>
      <c r="R23" s="55">
        <f t="shared" si="6"/>
        <v>21</v>
      </c>
      <c r="S23" s="55">
        <f t="shared" si="7"/>
        <v>21</v>
      </c>
      <c r="T23" s="55">
        <f t="shared" si="8"/>
        <v>11</v>
      </c>
      <c r="V23" s="55">
        <f t="shared" si="9"/>
        <v>10</v>
      </c>
      <c r="W23" s="55">
        <f t="shared" si="10"/>
        <v>21</v>
      </c>
      <c r="X23" s="55">
        <f t="shared" si="11"/>
        <v>21</v>
      </c>
      <c r="Y23" s="55">
        <f t="shared" si="12"/>
        <v>21</v>
      </c>
      <c r="Z23" s="55">
        <f t="shared" si="13"/>
        <v>21</v>
      </c>
      <c r="AA23">
        <f t="shared" si="14"/>
        <v>11</v>
      </c>
      <c r="AE23" s="72"/>
    </row>
    <row r="24" spans="1:27" ht="12.75" customHeight="1" thickBot="1">
      <c r="A24" s="57" t="str">
        <f t="shared" si="0"/>
        <v> </v>
      </c>
      <c r="B24" s="20"/>
      <c r="C24" s="20"/>
      <c r="D24" s="21"/>
      <c r="E24" s="20"/>
      <c r="F24" s="21"/>
      <c r="G24" s="20"/>
      <c r="H24" s="22"/>
      <c r="I24" s="22"/>
      <c r="J24" s="22"/>
      <c r="K24" s="23"/>
      <c r="L24" s="24" t="str">
        <f t="shared" si="1"/>
        <v> </v>
      </c>
      <c r="M24" s="20" t="str">
        <f t="shared" si="2"/>
        <v> </v>
      </c>
      <c r="N24" s="20" t="str">
        <f t="shared" si="3"/>
        <v> </v>
      </c>
      <c r="O24" s="25" t="str">
        <f t="shared" si="4"/>
        <v> </v>
      </c>
      <c r="Q24">
        <f t="shared" si="5"/>
        <v>21</v>
      </c>
      <c r="R24">
        <f t="shared" si="6"/>
        <v>21</v>
      </c>
      <c r="S24">
        <f t="shared" si="7"/>
        <v>21</v>
      </c>
      <c r="T24">
        <f t="shared" si="8"/>
        <v>0</v>
      </c>
      <c r="V24" s="55">
        <f t="shared" si="9"/>
        <v>21</v>
      </c>
      <c r="W24" s="55">
        <f t="shared" si="10"/>
        <v>21</v>
      </c>
      <c r="X24" s="55">
        <f t="shared" si="11"/>
        <v>21</v>
      </c>
      <c r="Y24" s="55">
        <f t="shared" si="12"/>
        <v>21</v>
      </c>
      <c r="Z24" s="55">
        <f t="shared" si="13"/>
        <v>21</v>
      </c>
      <c r="AA24">
        <f t="shared" si="14"/>
        <v>0</v>
      </c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258" ht="13.5" thickBot="1"/>
    <row r="259" ht="12.75">
      <c r="K259" s="63"/>
    </row>
    <row r="260" ht="12.75">
      <c r="K260" s="57"/>
    </row>
    <row r="261" ht="12.75">
      <c r="K261" s="57"/>
    </row>
    <row r="262" ht="12.75">
      <c r="K262" s="57"/>
    </row>
    <row r="263" ht="12.75">
      <c r="K263" s="57"/>
    </row>
    <row r="264" ht="12.75">
      <c r="K264" s="57"/>
    </row>
    <row r="265" ht="12.75">
      <c r="K265" s="57"/>
    </row>
  </sheetData>
  <sheetProtection/>
  <mergeCells count="2">
    <mergeCell ref="A1:E1"/>
    <mergeCell ref="AC2:AE2"/>
  </mergeCells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A1">
      <selection activeCell="E8" sqref="E8"/>
    </sheetView>
  </sheetViews>
  <sheetFormatPr defaultColWidth="12" defaultRowHeight="12.75"/>
  <cols>
    <col min="1" max="1" width="7" style="0" customWidth="1"/>
    <col min="2" max="2" width="24.83203125" style="0" customWidth="1"/>
    <col min="3" max="3" width="22.83203125" style="0" customWidth="1"/>
    <col min="4" max="6" width="13.33203125" style="0" customWidth="1"/>
    <col min="7" max="7" width="15.83203125" style="0" customWidth="1"/>
    <col min="8" max="8" width="16.83203125" style="0" customWidth="1"/>
    <col min="9" max="9" width="13.5" style="0" customWidth="1"/>
    <col min="10" max="10" width="3.16015625" style="0" customWidth="1"/>
    <col min="11" max="14" width="3.33203125" style="0" customWidth="1"/>
    <col min="15" max="15" width="5.83203125" style="0" customWidth="1"/>
    <col min="16" max="16" width="4.83203125" style="48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22" width="3.66015625" style="0" hidden="1" customWidth="1"/>
    <col min="23" max="23" width="4.33203125" style="0" hidden="1" customWidth="1"/>
    <col min="24" max="24" width="4" style="0" hidden="1" customWidth="1"/>
    <col min="25" max="25" width="3.66015625" style="0" hidden="1" customWidth="1"/>
    <col min="26" max="26" width="3.83203125" style="0" hidden="1" customWidth="1"/>
    <col min="27" max="27" width="4.66015625" style="0" hidden="1" customWidth="1"/>
  </cols>
  <sheetData>
    <row r="1" spans="1:16" s="55" customFormat="1" ht="24.75" customHeight="1" thickBot="1">
      <c r="A1" s="154" t="s">
        <v>109</v>
      </c>
      <c r="B1" s="155"/>
      <c r="C1" s="155"/>
      <c r="D1" s="155"/>
      <c r="E1" s="155"/>
      <c r="F1" s="74"/>
      <c r="G1" s="74"/>
      <c r="H1" s="74"/>
      <c r="I1" s="74"/>
      <c r="J1" s="74"/>
      <c r="K1" s="75"/>
      <c r="L1" s="76"/>
      <c r="M1" s="76"/>
      <c r="N1" s="76"/>
      <c r="O1" s="77"/>
      <c r="P1" s="56"/>
    </row>
    <row r="2" spans="1:31" s="55" customFormat="1" ht="24.75" customHeight="1" thickBot="1">
      <c r="A2" s="78"/>
      <c r="B2" s="79"/>
      <c r="C2" s="79"/>
      <c r="D2" s="80"/>
      <c r="E2" s="76"/>
      <c r="F2" s="76"/>
      <c r="G2" s="81" t="s">
        <v>3</v>
      </c>
      <c r="H2" s="76"/>
      <c r="I2" s="76"/>
      <c r="J2" s="76"/>
      <c r="K2" s="77"/>
      <c r="L2" s="78"/>
      <c r="M2" s="79"/>
      <c r="N2" s="79"/>
      <c r="O2" s="82"/>
      <c r="P2" s="56"/>
      <c r="AB2" s="130"/>
      <c r="AC2" s="160" t="s">
        <v>212</v>
      </c>
      <c r="AD2" s="161"/>
      <c r="AE2" s="161"/>
    </row>
    <row r="3" spans="1:16" s="55" customFormat="1" ht="15.75" customHeight="1">
      <c r="A3" s="63"/>
      <c r="B3" s="83"/>
      <c r="C3" s="104"/>
      <c r="D3" s="106" t="s">
        <v>80</v>
      </c>
      <c r="E3" s="47" t="s">
        <v>82</v>
      </c>
      <c r="F3" s="47" t="s">
        <v>83</v>
      </c>
      <c r="G3" s="47" t="s">
        <v>84</v>
      </c>
      <c r="H3" s="47" t="s">
        <v>106</v>
      </c>
      <c r="I3" s="47" t="s">
        <v>101</v>
      </c>
      <c r="J3" s="84"/>
      <c r="K3" s="87" t="s">
        <v>5</v>
      </c>
      <c r="L3" s="86"/>
      <c r="M3" s="85"/>
      <c r="N3" s="85"/>
      <c r="O3" s="87"/>
      <c r="P3" s="56"/>
    </row>
    <row r="4" spans="1:16" s="55" customFormat="1" ht="15.75" customHeight="1" thickBot="1">
      <c r="A4" s="88" t="s">
        <v>0</v>
      </c>
      <c r="B4" s="89" t="s">
        <v>1</v>
      </c>
      <c r="C4" s="105" t="s">
        <v>2</v>
      </c>
      <c r="D4" s="107">
        <v>43086</v>
      </c>
      <c r="E4" s="38">
        <v>43107</v>
      </c>
      <c r="F4" s="38">
        <v>43114</v>
      </c>
      <c r="G4" s="38">
        <v>43128</v>
      </c>
      <c r="H4" s="38">
        <v>43135</v>
      </c>
      <c r="I4" s="38">
        <v>43149</v>
      </c>
      <c r="J4" s="90"/>
      <c r="K4" s="108"/>
      <c r="L4" s="92" t="s">
        <v>4</v>
      </c>
      <c r="M4" s="93"/>
      <c r="N4" s="93"/>
      <c r="O4" s="94"/>
      <c r="P4" s="56"/>
    </row>
    <row r="5" spans="1:30" s="72" customFormat="1" ht="12.75" customHeight="1">
      <c r="A5" s="115">
        <f aca="true" t="shared" si="0" ref="A5:A20">IF(AA5&lt;1," ",AA5)</f>
        <v>97</v>
      </c>
      <c r="B5" s="127" t="s">
        <v>120</v>
      </c>
      <c r="C5" s="125" t="s">
        <v>23</v>
      </c>
      <c r="D5" s="149">
        <v>3</v>
      </c>
      <c r="E5" s="125">
        <v>2</v>
      </c>
      <c r="F5" s="126">
        <v>1</v>
      </c>
      <c r="G5" s="125">
        <v>1</v>
      </c>
      <c r="H5" s="127">
        <v>2</v>
      </c>
      <c r="I5" s="127">
        <v>2</v>
      </c>
      <c r="J5" s="127"/>
      <c r="K5" s="128"/>
      <c r="L5" s="125">
        <f aca="true" t="shared" si="1" ref="L5:L21">IF(Q5&gt;20," ",Q5)</f>
        <v>1</v>
      </c>
      <c r="M5" s="125">
        <f aca="true" t="shared" si="2" ref="M5:M21">IF(R5&gt;20," ",R5)</f>
        <v>1</v>
      </c>
      <c r="N5" s="125">
        <f aca="true" t="shared" si="3" ref="N5:N21">IF(S5&gt;20," ",S5)</f>
        <v>2</v>
      </c>
      <c r="O5" s="129">
        <f aca="true" t="shared" si="4" ref="O5:O21">IF(T5&lt;1," ",T5)</f>
        <v>59</v>
      </c>
      <c r="P5" s="48"/>
      <c r="Q5">
        <f aca="true" t="shared" si="5" ref="Q5:Q21">IF(COUNT(D5:K5)&gt;0,SMALL(D5:K5,1),21)</f>
        <v>1</v>
      </c>
      <c r="R5">
        <f aca="true" t="shared" si="6" ref="R5:R21">IF(COUNT(D5:K5)&gt;1,SMALL(D5:K5,2),21)</f>
        <v>1</v>
      </c>
      <c r="S5">
        <f aca="true" t="shared" si="7" ref="S5:S21">IF(COUNT(D5:K5)&gt;2,SMALL(D5:K5,3),21)</f>
        <v>2</v>
      </c>
      <c r="T5">
        <f aca="true" t="shared" si="8" ref="T5:T21">21*3-Q5-R5-S5-((3-COUNT(Q5:S5))*21)</f>
        <v>59</v>
      </c>
      <c r="U5" s="55"/>
      <c r="V5" s="55">
        <f aca="true" t="shared" si="9" ref="V5:V21">IF(COUNT(D5:K5)&gt;0,SMALL(D5:K5,1),21)</f>
        <v>1</v>
      </c>
      <c r="W5" s="55">
        <f aca="true" t="shared" si="10" ref="W5:W21">IF(COUNT(D5:K5)&gt;1,SMALL(D5:K5,2),21)</f>
        <v>1</v>
      </c>
      <c r="X5" s="55">
        <f aca="true" t="shared" si="11" ref="X5:X21">IF(COUNT(D5:K5)&gt;2,SMALL(D5:K5,3),21)</f>
        <v>2</v>
      </c>
      <c r="Y5" s="55">
        <f aca="true" t="shared" si="12" ref="Y5:Y21">IF(COUNT(D5:K5)&gt;3,SMALL(D5:K5,4),21)</f>
        <v>2</v>
      </c>
      <c r="Z5" s="55">
        <f aca="true" t="shared" si="13" ref="Z5:Z21">IF(COUNT(D5:K5)&gt;4,SMALL(D5:K5,5),21)</f>
        <v>2</v>
      </c>
      <c r="AA5">
        <f aca="true" t="shared" si="14" ref="AA5:AA21">21*5-V5-W5-X5-Y5-Z5-((5-COUNT(V5:Z5))*21)</f>
        <v>97</v>
      </c>
      <c r="AB5" s="55"/>
      <c r="AC5" s="55"/>
      <c r="AD5" s="55"/>
    </row>
    <row r="6" spans="1:27" s="72" customFormat="1" ht="12.75" customHeight="1">
      <c r="A6" s="122">
        <f t="shared" si="0"/>
        <v>95</v>
      </c>
      <c r="B6" s="132" t="s">
        <v>52</v>
      </c>
      <c r="C6" s="123" t="s">
        <v>37</v>
      </c>
      <c r="D6" s="126">
        <v>1</v>
      </c>
      <c r="E6" s="125">
        <v>4</v>
      </c>
      <c r="F6" s="126">
        <v>2</v>
      </c>
      <c r="G6" s="125">
        <v>2</v>
      </c>
      <c r="H6" s="127">
        <v>1</v>
      </c>
      <c r="I6" s="147">
        <v>5</v>
      </c>
      <c r="J6" s="127"/>
      <c r="K6" s="128"/>
      <c r="L6" s="125">
        <f t="shared" si="1"/>
        <v>1</v>
      </c>
      <c r="M6" s="125">
        <f t="shared" si="2"/>
        <v>1</v>
      </c>
      <c r="N6" s="125">
        <f t="shared" si="3"/>
        <v>2</v>
      </c>
      <c r="O6" s="129">
        <f t="shared" si="4"/>
        <v>59</v>
      </c>
      <c r="P6" s="54"/>
      <c r="Q6" s="72">
        <f t="shared" si="5"/>
        <v>1</v>
      </c>
      <c r="R6" s="72">
        <f t="shared" si="6"/>
        <v>1</v>
      </c>
      <c r="S6" s="72">
        <f t="shared" si="7"/>
        <v>2</v>
      </c>
      <c r="T6" s="72">
        <f t="shared" si="8"/>
        <v>59</v>
      </c>
      <c r="V6" s="72">
        <f t="shared" si="9"/>
        <v>1</v>
      </c>
      <c r="W6" s="72">
        <f t="shared" si="10"/>
        <v>1</v>
      </c>
      <c r="X6" s="72">
        <f t="shared" si="11"/>
        <v>2</v>
      </c>
      <c r="Y6" s="72">
        <f t="shared" si="12"/>
        <v>2</v>
      </c>
      <c r="Z6" s="72">
        <f t="shared" si="13"/>
        <v>4</v>
      </c>
      <c r="AA6" s="72">
        <f t="shared" si="14"/>
        <v>95</v>
      </c>
    </row>
    <row r="7" spans="1:30" s="72" customFormat="1" ht="12.75" customHeight="1">
      <c r="A7" s="122">
        <f t="shared" si="0"/>
        <v>93</v>
      </c>
      <c r="B7" s="132" t="s">
        <v>121</v>
      </c>
      <c r="C7" s="123" t="s">
        <v>9</v>
      </c>
      <c r="D7" s="149">
        <v>4</v>
      </c>
      <c r="E7" s="125">
        <v>1</v>
      </c>
      <c r="F7" s="126">
        <v>4</v>
      </c>
      <c r="G7" s="125">
        <v>3</v>
      </c>
      <c r="H7" s="127">
        <v>3</v>
      </c>
      <c r="I7" s="127">
        <v>1</v>
      </c>
      <c r="J7" s="127"/>
      <c r="K7" s="128"/>
      <c r="L7" s="125">
        <f t="shared" si="1"/>
        <v>1</v>
      </c>
      <c r="M7" s="125">
        <f t="shared" si="2"/>
        <v>1</v>
      </c>
      <c r="N7" s="125">
        <f t="shared" si="3"/>
        <v>3</v>
      </c>
      <c r="O7" s="129">
        <f t="shared" si="4"/>
        <v>58</v>
      </c>
      <c r="P7" s="48"/>
      <c r="Q7">
        <f t="shared" si="5"/>
        <v>1</v>
      </c>
      <c r="R7">
        <f t="shared" si="6"/>
        <v>1</v>
      </c>
      <c r="S7">
        <f t="shared" si="7"/>
        <v>3</v>
      </c>
      <c r="T7">
        <f t="shared" si="8"/>
        <v>58</v>
      </c>
      <c r="U7"/>
      <c r="V7" s="55">
        <f t="shared" si="9"/>
        <v>1</v>
      </c>
      <c r="W7" s="55">
        <f t="shared" si="10"/>
        <v>1</v>
      </c>
      <c r="X7" s="55">
        <f t="shared" si="11"/>
        <v>3</v>
      </c>
      <c r="Y7" s="55">
        <f t="shared" si="12"/>
        <v>3</v>
      </c>
      <c r="Z7" s="55">
        <f t="shared" si="13"/>
        <v>4</v>
      </c>
      <c r="AA7">
        <f t="shared" si="14"/>
        <v>93</v>
      </c>
      <c r="AB7"/>
      <c r="AC7"/>
      <c r="AD7" s="55"/>
    </row>
    <row r="8" spans="1:30" s="72" customFormat="1" ht="12.75" customHeight="1">
      <c r="A8" s="57">
        <f t="shared" si="0"/>
        <v>89</v>
      </c>
      <c r="B8" s="60" t="s">
        <v>89</v>
      </c>
      <c r="C8" s="58" t="s">
        <v>76</v>
      </c>
      <c r="D8" s="59">
        <v>2</v>
      </c>
      <c r="E8" s="148">
        <v>6</v>
      </c>
      <c r="F8" s="59">
        <v>3</v>
      </c>
      <c r="G8" s="58">
        <v>4</v>
      </c>
      <c r="H8" s="60">
        <v>4</v>
      </c>
      <c r="I8" s="60">
        <v>3</v>
      </c>
      <c r="J8" s="60"/>
      <c r="K8" s="61"/>
      <c r="L8" s="49">
        <f t="shared" si="1"/>
        <v>2</v>
      </c>
      <c r="M8" s="49">
        <f t="shared" si="2"/>
        <v>3</v>
      </c>
      <c r="N8" s="49">
        <f t="shared" si="3"/>
        <v>3</v>
      </c>
      <c r="O8" s="53">
        <f t="shared" si="4"/>
        <v>55</v>
      </c>
      <c r="P8" s="56"/>
      <c r="Q8" s="55">
        <f t="shared" si="5"/>
        <v>2</v>
      </c>
      <c r="R8" s="55">
        <f t="shared" si="6"/>
        <v>3</v>
      </c>
      <c r="S8" s="55">
        <f t="shared" si="7"/>
        <v>3</v>
      </c>
      <c r="T8" s="55">
        <f t="shared" si="8"/>
        <v>55</v>
      </c>
      <c r="U8" s="55"/>
      <c r="V8" s="55">
        <f t="shared" si="9"/>
        <v>2</v>
      </c>
      <c r="W8" s="55">
        <f t="shared" si="10"/>
        <v>3</v>
      </c>
      <c r="X8" s="55">
        <f t="shared" si="11"/>
        <v>3</v>
      </c>
      <c r="Y8" s="55">
        <f t="shared" si="12"/>
        <v>4</v>
      </c>
      <c r="Z8" s="55">
        <f t="shared" si="13"/>
        <v>4</v>
      </c>
      <c r="AA8" s="55">
        <f t="shared" si="14"/>
        <v>89</v>
      </c>
      <c r="AB8" s="55"/>
      <c r="AC8" s="55"/>
      <c r="AD8" s="55"/>
    </row>
    <row r="9" spans="1:30" s="72" customFormat="1" ht="12.75" customHeight="1">
      <c r="A9" s="57">
        <f t="shared" si="0"/>
        <v>48</v>
      </c>
      <c r="B9" s="60" t="s">
        <v>145</v>
      </c>
      <c r="C9" s="58" t="s">
        <v>13</v>
      </c>
      <c r="D9" s="59"/>
      <c r="E9" s="58">
        <v>5</v>
      </c>
      <c r="F9" s="59">
        <v>6</v>
      </c>
      <c r="G9" s="58"/>
      <c r="H9" s="60"/>
      <c r="I9" s="60">
        <v>4</v>
      </c>
      <c r="J9" s="60"/>
      <c r="K9" s="61"/>
      <c r="L9" s="49">
        <f t="shared" si="1"/>
        <v>4</v>
      </c>
      <c r="M9" s="49">
        <f t="shared" si="2"/>
        <v>5</v>
      </c>
      <c r="N9" s="49">
        <f t="shared" si="3"/>
        <v>6</v>
      </c>
      <c r="O9" s="53">
        <f t="shared" si="4"/>
        <v>48</v>
      </c>
      <c r="P9" s="56"/>
      <c r="Q9" s="55">
        <f t="shared" si="5"/>
        <v>4</v>
      </c>
      <c r="R9" s="55">
        <f t="shared" si="6"/>
        <v>5</v>
      </c>
      <c r="S9" s="55">
        <f t="shared" si="7"/>
        <v>6</v>
      </c>
      <c r="T9" s="55">
        <f t="shared" si="8"/>
        <v>48</v>
      </c>
      <c r="U9" s="55"/>
      <c r="V9" s="55">
        <f t="shared" si="9"/>
        <v>4</v>
      </c>
      <c r="W9" s="55">
        <f t="shared" si="10"/>
        <v>5</v>
      </c>
      <c r="X9" s="55">
        <f t="shared" si="11"/>
        <v>6</v>
      </c>
      <c r="Y9" s="55">
        <f t="shared" si="12"/>
        <v>21</v>
      </c>
      <c r="Z9" s="55">
        <f t="shared" si="13"/>
        <v>21</v>
      </c>
      <c r="AA9" s="55">
        <f t="shared" si="14"/>
        <v>48</v>
      </c>
      <c r="AB9" s="55"/>
      <c r="AC9" s="55"/>
      <c r="AD9" s="55"/>
    </row>
    <row r="10" spans="1:31" s="55" customFormat="1" ht="12.75" customHeight="1">
      <c r="A10" s="57">
        <f t="shared" si="0"/>
        <v>32</v>
      </c>
      <c r="B10" s="17" t="s">
        <v>122</v>
      </c>
      <c r="C10" s="15"/>
      <c r="D10" s="16">
        <v>5</v>
      </c>
      <c r="E10" s="15"/>
      <c r="F10" s="16">
        <v>5</v>
      </c>
      <c r="G10" s="15"/>
      <c r="H10" s="17"/>
      <c r="I10" s="17"/>
      <c r="J10" s="17"/>
      <c r="K10" s="18"/>
      <c r="L10" s="5">
        <f t="shared" si="1"/>
        <v>5</v>
      </c>
      <c r="M10" s="5">
        <f t="shared" si="2"/>
        <v>5</v>
      </c>
      <c r="N10" s="5" t="str">
        <f t="shared" si="3"/>
        <v> </v>
      </c>
      <c r="O10" s="6">
        <f t="shared" si="4"/>
        <v>32</v>
      </c>
      <c r="P10" s="48"/>
      <c r="Q10">
        <f t="shared" si="5"/>
        <v>5</v>
      </c>
      <c r="R10">
        <f t="shared" si="6"/>
        <v>5</v>
      </c>
      <c r="S10">
        <f t="shared" si="7"/>
        <v>21</v>
      </c>
      <c r="T10">
        <f t="shared" si="8"/>
        <v>32</v>
      </c>
      <c r="V10" s="55">
        <f t="shared" si="9"/>
        <v>5</v>
      </c>
      <c r="W10" s="55">
        <f t="shared" si="10"/>
        <v>5</v>
      </c>
      <c r="X10" s="55">
        <f t="shared" si="11"/>
        <v>21</v>
      </c>
      <c r="Y10" s="55">
        <f t="shared" si="12"/>
        <v>21</v>
      </c>
      <c r="Z10" s="55">
        <f t="shared" si="13"/>
        <v>21</v>
      </c>
      <c r="AA10">
        <f t="shared" si="14"/>
        <v>32</v>
      </c>
      <c r="AE10" s="72"/>
    </row>
    <row r="11" spans="1:31" ht="12.75" customHeight="1">
      <c r="A11" s="57">
        <f t="shared" si="0"/>
        <v>18</v>
      </c>
      <c r="B11" s="60" t="s">
        <v>144</v>
      </c>
      <c r="C11" s="58" t="s">
        <v>13</v>
      </c>
      <c r="D11" s="59"/>
      <c r="E11" s="58">
        <v>3</v>
      </c>
      <c r="F11" s="59"/>
      <c r="G11" s="58"/>
      <c r="H11" s="60"/>
      <c r="I11" s="60"/>
      <c r="J11" s="60"/>
      <c r="K11" s="61"/>
      <c r="L11" s="49">
        <f t="shared" si="1"/>
        <v>3</v>
      </c>
      <c r="M11" s="49" t="str">
        <f t="shared" si="2"/>
        <v> </v>
      </c>
      <c r="N11" s="49" t="str">
        <f t="shared" si="3"/>
        <v> </v>
      </c>
      <c r="O11" s="53">
        <f t="shared" si="4"/>
        <v>18</v>
      </c>
      <c r="P11" s="54"/>
      <c r="Q11" s="72">
        <f t="shared" si="5"/>
        <v>3</v>
      </c>
      <c r="R11" s="72">
        <f t="shared" si="6"/>
        <v>21</v>
      </c>
      <c r="S11" s="72">
        <f t="shared" si="7"/>
        <v>21</v>
      </c>
      <c r="T11" s="72">
        <f t="shared" si="8"/>
        <v>18</v>
      </c>
      <c r="U11" s="72"/>
      <c r="V11" s="72">
        <f t="shared" si="9"/>
        <v>3</v>
      </c>
      <c r="W11" s="72">
        <f t="shared" si="10"/>
        <v>21</v>
      </c>
      <c r="X11" s="72">
        <f t="shared" si="11"/>
        <v>21</v>
      </c>
      <c r="Y11" s="72">
        <f t="shared" si="12"/>
        <v>21</v>
      </c>
      <c r="Z11" s="72">
        <f t="shared" si="13"/>
        <v>21</v>
      </c>
      <c r="AA11" s="72">
        <f t="shared" si="14"/>
        <v>18</v>
      </c>
      <c r="AB11" s="72"/>
      <c r="AC11" s="72"/>
      <c r="AD11" s="72"/>
      <c r="AE11" s="72"/>
    </row>
    <row r="12" spans="1:31" ht="12.75" customHeight="1">
      <c r="A12" s="57">
        <f t="shared" si="0"/>
        <v>16</v>
      </c>
      <c r="B12" s="17" t="s">
        <v>171</v>
      </c>
      <c r="C12" s="15" t="s">
        <v>172</v>
      </c>
      <c r="D12" s="16"/>
      <c r="E12" s="15"/>
      <c r="F12" s="16"/>
      <c r="G12" s="15">
        <v>5</v>
      </c>
      <c r="H12" s="17"/>
      <c r="I12" s="17"/>
      <c r="J12" s="17"/>
      <c r="K12" s="18"/>
      <c r="L12" s="5">
        <f t="shared" si="1"/>
        <v>5</v>
      </c>
      <c r="M12" s="5" t="str">
        <f t="shared" si="2"/>
        <v> </v>
      </c>
      <c r="N12" s="5" t="str">
        <f t="shared" si="3"/>
        <v> </v>
      </c>
      <c r="O12" s="6">
        <f t="shared" si="4"/>
        <v>16</v>
      </c>
      <c r="Q12">
        <f t="shared" si="5"/>
        <v>5</v>
      </c>
      <c r="R12">
        <f t="shared" si="6"/>
        <v>21</v>
      </c>
      <c r="S12">
        <f t="shared" si="7"/>
        <v>21</v>
      </c>
      <c r="T12">
        <f t="shared" si="8"/>
        <v>16</v>
      </c>
      <c r="U12" s="55"/>
      <c r="V12" s="55">
        <f t="shared" si="9"/>
        <v>5</v>
      </c>
      <c r="W12" s="55">
        <f t="shared" si="10"/>
        <v>21</v>
      </c>
      <c r="X12" s="55">
        <f t="shared" si="11"/>
        <v>21</v>
      </c>
      <c r="Y12" s="55">
        <f t="shared" si="12"/>
        <v>21</v>
      </c>
      <c r="Z12" s="55">
        <f t="shared" si="13"/>
        <v>21</v>
      </c>
      <c r="AA12">
        <f t="shared" si="14"/>
        <v>16</v>
      </c>
      <c r="AB12" s="55"/>
      <c r="AC12" s="55"/>
      <c r="AD12" s="55"/>
      <c r="AE12" s="72"/>
    </row>
    <row r="13" spans="1:31" ht="12.75" customHeight="1">
      <c r="A13" s="57">
        <f t="shared" si="0"/>
        <v>16</v>
      </c>
      <c r="B13" s="60" t="s">
        <v>182</v>
      </c>
      <c r="C13" s="58"/>
      <c r="D13" s="59"/>
      <c r="E13" s="58"/>
      <c r="F13" s="59"/>
      <c r="G13" s="58"/>
      <c r="H13" s="60">
        <v>5</v>
      </c>
      <c r="I13" s="60"/>
      <c r="J13" s="60"/>
      <c r="K13" s="61"/>
      <c r="L13" s="49">
        <f t="shared" si="1"/>
        <v>5</v>
      </c>
      <c r="M13" s="49" t="str">
        <f t="shared" si="2"/>
        <v> </v>
      </c>
      <c r="N13" s="49" t="str">
        <f t="shared" si="3"/>
        <v> </v>
      </c>
      <c r="O13" s="53">
        <f t="shared" si="4"/>
        <v>16</v>
      </c>
      <c r="P13" s="56"/>
      <c r="Q13" s="55">
        <f t="shared" si="5"/>
        <v>5</v>
      </c>
      <c r="R13" s="55">
        <f t="shared" si="6"/>
        <v>21</v>
      </c>
      <c r="S13" s="55">
        <f t="shared" si="7"/>
        <v>21</v>
      </c>
      <c r="T13" s="55">
        <f t="shared" si="8"/>
        <v>16</v>
      </c>
      <c r="U13" s="55"/>
      <c r="V13" s="55">
        <f t="shared" si="9"/>
        <v>5</v>
      </c>
      <c r="W13" s="55">
        <f t="shared" si="10"/>
        <v>21</v>
      </c>
      <c r="X13" s="55">
        <f t="shared" si="11"/>
        <v>21</v>
      </c>
      <c r="Y13" s="55">
        <f t="shared" si="12"/>
        <v>21</v>
      </c>
      <c r="Z13" s="55">
        <f t="shared" si="13"/>
        <v>21</v>
      </c>
      <c r="AA13" s="55">
        <f t="shared" si="14"/>
        <v>16</v>
      </c>
      <c r="AB13" s="55"/>
      <c r="AC13" s="55"/>
      <c r="AD13" s="55"/>
      <c r="AE13" s="72"/>
    </row>
    <row r="14" spans="1:31" ht="12.75" customHeight="1">
      <c r="A14" s="57">
        <f t="shared" si="0"/>
        <v>15</v>
      </c>
      <c r="B14" s="17" t="s">
        <v>123</v>
      </c>
      <c r="C14" s="15"/>
      <c r="D14" s="16">
        <v>6</v>
      </c>
      <c r="E14" s="15"/>
      <c r="F14" s="16"/>
      <c r="G14" s="15"/>
      <c r="H14" s="17"/>
      <c r="I14" s="17"/>
      <c r="J14" s="17"/>
      <c r="K14" s="18"/>
      <c r="L14" s="5">
        <f t="shared" si="1"/>
        <v>6</v>
      </c>
      <c r="M14" s="5" t="str">
        <f t="shared" si="2"/>
        <v> </v>
      </c>
      <c r="N14" s="5" t="str">
        <f t="shared" si="3"/>
        <v> </v>
      </c>
      <c r="O14" s="6">
        <f t="shared" si="4"/>
        <v>15</v>
      </c>
      <c r="Q14">
        <f t="shared" si="5"/>
        <v>6</v>
      </c>
      <c r="R14">
        <f t="shared" si="6"/>
        <v>21</v>
      </c>
      <c r="S14">
        <f t="shared" si="7"/>
        <v>21</v>
      </c>
      <c r="T14">
        <f t="shared" si="8"/>
        <v>15</v>
      </c>
      <c r="V14" s="55">
        <f t="shared" si="9"/>
        <v>6</v>
      </c>
      <c r="W14" s="55">
        <f t="shared" si="10"/>
        <v>21</v>
      </c>
      <c r="X14" s="55">
        <f t="shared" si="11"/>
        <v>21</v>
      </c>
      <c r="Y14" s="55">
        <f t="shared" si="12"/>
        <v>21</v>
      </c>
      <c r="Z14" s="55">
        <f t="shared" si="13"/>
        <v>21</v>
      </c>
      <c r="AA14">
        <f t="shared" si="14"/>
        <v>15</v>
      </c>
      <c r="AD14" s="55"/>
      <c r="AE14" s="72"/>
    </row>
    <row r="15" spans="1:31" ht="12.75" customHeight="1">
      <c r="A15" s="57">
        <f t="shared" si="0"/>
        <v>15</v>
      </c>
      <c r="B15" s="60" t="s">
        <v>173</v>
      </c>
      <c r="C15" s="58" t="s">
        <v>7</v>
      </c>
      <c r="D15" s="59"/>
      <c r="E15" s="58"/>
      <c r="F15" s="59"/>
      <c r="G15" s="58">
        <v>6</v>
      </c>
      <c r="H15" s="60"/>
      <c r="I15" s="60"/>
      <c r="J15" s="60"/>
      <c r="K15" s="61"/>
      <c r="L15" s="49">
        <f t="shared" si="1"/>
        <v>6</v>
      </c>
      <c r="M15" s="49" t="str">
        <f t="shared" si="2"/>
        <v> </v>
      </c>
      <c r="N15" s="49" t="str">
        <f t="shared" si="3"/>
        <v> </v>
      </c>
      <c r="O15" s="53">
        <f t="shared" si="4"/>
        <v>15</v>
      </c>
      <c r="P15" s="56"/>
      <c r="Q15" s="55">
        <f t="shared" si="5"/>
        <v>6</v>
      </c>
      <c r="R15" s="55">
        <f t="shared" si="6"/>
        <v>21</v>
      </c>
      <c r="S15" s="55">
        <f t="shared" si="7"/>
        <v>21</v>
      </c>
      <c r="T15" s="55">
        <f t="shared" si="8"/>
        <v>15</v>
      </c>
      <c r="U15" s="55"/>
      <c r="V15" s="55">
        <f t="shared" si="9"/>
        <v>6</v>
      </c>
      <c r="W15" s="55">
        <f t="shared" si="10"/>
        <v>21</v>
      </c>
      <c r="X15" s="55">
        <f t="shared" si="11"/>
        <v>21</v>
      </c>
      <c r="Y15" s="55">
        <f t="shared" si="12"/>
        <v>21</v>
      </c>
      <c r="Z15" s="55">
        <f t="shared" si="13"/>
        <v>21</v>
      </c>
      <c r="AA15" s="55">
        <f t="shared" si="14"/>
        <v>15</v>
      </c>
      <c r="AB15" s="55"/>
      <c r="AC15" s="55"/>
      <c r="AD15" s="55"/>
      <c r="AE15" s="72"/>
    </row>
    <row r="16" spans="1:31" ht="12.75" customHeight="1">
      <c r="A16" s="57">
        <f t="shared" si="0"/>
        <v>15</v>
      </c>
      <c r="B16" s="60" t="s">
        <v>204</v>
      </c>
      <c r="C16" s="58" t="s">
        <v>205</v>
      </c>
      <c r="D16" s="59"/>
      <c r="E16" s="58"/>
      <c r="F16" s="59"/>
      <c r="G16" s="58"/>
      <c r="H16" s="60"/>
      <c r="I16" s="60">
        <v>6</v>
      </c>
      <c r="J16" s="60"/>
      <c r="K16" s="61"/>
      <c r="L16" s="49">
        <f t="shared" si="1"/>
        <v>6</v>
      </c>
      <c r="M16" s="49" t="str">
        <f t="shared" si="2"/>
        <v> </v>
      </c>
      <c r="N16" s="49" t="str">
        <f t="shared" si="3"/>
        <v> </v>
      </c>
      <c r="O16" s="53">
        <f t="shared" si="4"/>
        <v>15</v>
      </c>
      <c r="P16" s="56"/>
      <c r="Q16" s="55">
        <f t="shared" si="5"/>
        <v>6</v>
      </c>
      <c r="R16" s="55">
        <f t="shared" si="6"/>
        <v>21</v>
      </c>
      <c r="S16" s="55">
        <f t="shared" si="7"/>
        <v>21</v>
      </c>
      <c r="T16" s="55">
        <f t="shared" si="8"/>
        <v>15</v>
      </c>
      <c r="U16" s="55"/>
      <c r="V16" s="55">
        <f t="shared" si="9"/>
        <v>6</v>
      </c>
      <c r="W16" s="55">
        <f t="shared" si="10"/>
        <v>21</v>
      </c>
      <c r="X16" s="55">
        <f t="shared" si="11"/>
        <v>21</v>
      </c>
      <c r="Y16" s="55">
        <f t="shared" si="12"/>
        <v>21</v>
      </c>
      <c r="Z16" s="55">
        <f t="shared" si="13"/>
        <v>21</v>
      </c>
      <c r="AA16" s="55">
        <f t="shared" si="14"/>
        <v>15</v>
      </c>
      <c r="AB16" s="55"/>
      <c r="AC16" s="55"/>
      <c r="AD16" s="55"/>
      <c r="AE16" s="72"/>
    </row>
    <row r="17" spans="1:31" ht="12.75" customHeight="1">
      <c r="A17" s="57">
        <f t="shared" si="0"/>
        <v>14</v>
      </c>
      <c r="B17" s="60" t="s">
        <v>158</v>
      </c>
      <c r="C17" s="58" t="s">
        <v>37</v>
      </c>
      <c r="D17" s="59"/>
      <c r="E17" s="58"/>
      <c r="F17" s="59">
        <v>7</v>
      </c>
      <c r="G17" s="58"/>
      <c r="H17" s="60"/>
      <c r="I17" s="60"/>
      <c r="J17" s="60"/>
      <c r="K17" s="61"/>
      <c r="L17" s="49">
        <f t="shared" si="1"/>
        <v>7</v>
      </c>
      <c r="M17" s="49" t="str">
        <f t="shared" si="2"/>
        <v> </v>
      </c>
      <c r="N17" s="49" t="str">
        <f t="shared" si="3"/>
        <v> </v>
      </c>
      <c r="O17" s="53">
        <f t="shared" si="4"/>
        <v>14</v>
      </c>
      <c r="P17" s="54"/>
      <c r="Q17" s="72">
        <f t="shared" si="5"/>
        <v>7</v>
      </c>
      <c r="R17" s="72">
        <f t="shared" si="6"/>
        <v>21</v>
      </c>
      <c r="S17" s="72">
        <f t="shared" si="7"/>
        <v>21</v>
      </c>
      <c r="T17" s="72">
        <f t="shared" si="8"/>
        <v>14</v>
      </c>
      <c r="U17" s="72"/>
      <c r="V17" s="72">
        <f t="shared" si="9"/>
        <v>7</v>
      </c>
      <c r="W17" s="72">
        <f t="shared" si="10"/>
        <v>21</v>
      </c>
      <c r="X17" s="72">
        <f t="shared" si="11"/>
        <v>21</v>
      </c>
      <c r="Y17" s="72">
        <f t="shared" si="12"/>
        <v>21</v>
      </c>
      <c r="Z17" s="72">
        <f t="shared" si="13"/>
        <v>21</v>
      </c>
      <c r="AA17" s="72">
        <f t="shared" si="14"/>
        <v>14</v>
      </c>
      <c r="AB17" s="72"/>
      <c r="AC17" s="72"/>
      <c r="AD17" s="72"/>
      <c r="AE17" s="72"/>
    </row>
    <row r="18" spans="1:31" ht="12.75" customHeight="1">
      <c r="A18" s="57">
        <f t="shared" si="0"/>
        <v>14</v>
      </c>
      <c r="B18" s="60" t="s">
        <v>174</v>
      </c>
      <c r="C18" s="58" t="s">
        <v>15</v>
      </c>
      <c r="D18" s="59"/>
      <c r="E18" s="58"/>
      <c r="F18" s="59"/>
      <c r="G18" s="58">
        <v>7</v>
      </c>
      <c r="H18" s="60"/>
      <c r="I18" s="60"/>
      <c r="J18" s="60"/>
      <c r="K18" s="61"/>
      <c r="L18" s="49">
        <f t="shared" si="1"/>
        <v>7</v>
      </c>
      <c r="M18" s="49" t="str">
        <f t="shared" si="2"/>
        <v> </v>
      </c>
      <c r="N18" s="49" t="str">
        <f t="shared" si="3"/>
        <v> </v>
      </c>
      <c r="O18" s="53">
        <f t="shared" si="4"/>
        <v>14</v>
      </c>
      <c r="P18" s="54"/>
      <c r="Q18" s="72">
        <f t="shared" si="5"/>
        <v>7</v>
      </c>
      <c r="R18" s="72">
        <f t="shared" si="6"/>
        <v>21</v>
      </c>
      <c r="S18" s="72">
        <f t="shared" si="7"/>
        <v>21</v>
      </c>
      <c r="T18" s="72">
        <f t="shared" si="8"/>
        <v>14</v>
      </c>
      <c r="U18" s="72"/>
      <c r="V18" s="72">
        <f t="shared" si="9"/>
        <v>7</v>
      </c>
      <c r="W18" s="72">
        <f t="shared" si="10"/>
        <v>21</v>
      </c>
      <c r="X18" s="72">
        <f t="shared" si="11"/>
        <v>21</v>
      </c>
      <c r="Y18" s="72">
        <f t="shared" si="12"/>
        <v>21</v>
      </c>
      <c r="Z18" s="72">
        <f t="shared" si="13"/>
        <v>21</v>
      </c>
      <c r="AA18" s="72">
        <f t="shared" si="14"/>
        <v>14</v>
      </c>
      <c r="AB18" s="72"/>
      <c r="AC18" s="72"/>
      <c r="AD18" s="72"/>
      <c r="AE18" s="72"/>
    </row>
    <row r="19" spans="1:31" ht="12.75" customHeight="1">
      <c r="A19" s="57">
        <f t="shared" si="0"/>
        <v>14</v>
      </c>
      <c r="B19" s="60" t="s">
        <v>206</v>
      </c>
      <c r="C19" s="58" t="s">
        <v>205</v>
      </c>
      <c r="D19" s="59"/>
      <c r="E19" s="58"/>
      <c r="F19" s="59"/>
      <c r="G19" s="58"/>
      <c r="H19" s="60"/>
      <c r="I19" s="60">
        <v>7</v>
      </c>
      <c r="J19" s="60"/>
      <c r="K19" s="61"/>
      <c r="L19" s="49">
        <f t="shared" si="1"/>
        <v>7</v>
      </c>
      <c r="M19" s="49" t="str">
        <f t="shared" si="2"/>
        <v> </v>
      </c>
      <c r="N19" s="49" t="str">
        <f t="shared" si="3"/>
        <v> </v>
      </c>
      <c r="O19" s="53">
        <f t="shared" si="4"/>
        <v>14</v>
      </c>
      <c r="P19" s="56"/>
      <c r="Q19" s="55">
        <f t="shared" si="5"/>
        <v>7</v>
      </c>
      <c r="R19" s="55">
        <f t="shared" si="6"/>
        <v>21</v>
      </c>
      <c r="S19" s="55">
        <f t="shared" si="7"/>
        <v>21</v>
      </c>
      <c r="T19" s="55">
        <f t="shared" si="8"/>
        <v>14</v>
      </c>
      <c r="U19" s="55"/>
      <c r="V19" s="55">
        <f t="shared" si="9"/>
        <v>7</v>
      </c>
      <c r="W19" s="55">
        <f t="shared" si="10"/>
        <v>21</v>
      </c>
      <c r="X19" s="55">
        <f t="shared" si="11"/>
        <v>21</v>
      </c>
      <c r="Y19" s="55">
        <f t="shared" si="12"/>
        <v>21</v>
      </c>
      <c r="Z19" s="55">
        <f t="shared" si="13"/>
        <v>21</v>
      </c>
      <c r="AA19" s="55">
        <f t="shared" si="14"/>
        <v>14</v>
      </c>
      <c r="AB19" s="55"/>
      <c r="AC19" s="55"/>
      <c r="AD19" s="55"/>
      <c r="AE19" s="72"/>
    </row>
    <row r="20" spans="1:31" ht="12.75" customHeight="1">
      <c r="A20" s="57">
        <f t="shared" si="0"/>
        <v>13</v>
      </c>
      <c r="B20" s="60" t="s">
        <v>159</v>
      </c>
      <c r="C20" s="58" t="s">
        <v>55</v>
      </c>
      <c r="D20" s="59"/>
      <c r="E20" s="58"/>
      <c r="F20" s="59">
        <v>8</v>
      </c>
      <c r="G20" s="58"/>
      <c r="H20" s="60"/>
      <c r="I20" s="60"/>
      <c r="J20" s="60"/>
      <c r="K20" s="61"/>
      <c r="L20" s="49">
        <f t="shared" si="1"/>
        <v>8</v>
      </c>
      <c r="M20" s="49" t="str">
        <f t="shared" si="2"/>
        <v> </v>
      </c>
      <c r="N20" s="49" t="str">
        <f t="shared" si="3"/>
        <v> </v>
      </c>
      <c r="O20" s="53">
        <f t="shared" si="4"/>
        <v>13</v>
      </c>
      <c r="P20" s="56"/>
      <c r="Q20" s="55">
        <f t="shared" si="5"/>
        <v>8</v>
      </c>
      <c r="R20" s="55">
        <f t="shared" si="6"/>
        <v>21</v>
      </c>
      <c r="S20" s="55">
        <f t="shared" si="7"/>
        <v>21</v>
      </c>
      <c r="T20" s="55">
        <f t="shared" si="8"/>
        <v>13</v>
      </c>
      <c r="U20" s="55"/>
      <c r="V20" s="55">
        <f t="shared" si="9"/>
        <v>8</v>
      </c>
      <c r="W20" s="55">
        <f t="shared" si="10"/>
        <v>21</v>
      </c>
      <c r="X20" s="55">
        <f t="shared" si="11"/>
        <v>21</v>
      </c>
      <c r="Y20" s="55">
        <f t="shared" si="12"/>
        <v>21</v>
      </c>
      <c r="Z20" s="55">
        <f t="shared" si="13"/>
        <v>21</v>
      </c>
      <c r="AA20" s="55">
        <f t="shared" si="14"/>
        <v>13</v>
      </c>
      <c r="AB20" s="55"/>
      <c r="AC20" s="55"/>
      <c r="AD20" s="55"/>
      <c r="AE20" s="72"/>
    </row>
    <row r="21" spans="1:31" ht="12.75" customHeight="1">
      <c r="A21" s="57"/>
      <c r="B21" s="60"/>
      <c r="C21" s="58"/>
      <c r="D21" s="59"/>
      <c r="E21" s="58"/>
      <c r="F21" s="59"/>
      <c r="G21" s="58"/>
      <c r="H21" s="60"/>
      <c r="I21" s="60"/>
      <c r="J21" s="60"/>
      <c r="K21" s="61"/>
      <c r="L21" s="49" t="str">
        <f t="shared" si="1"/>
        <v> </v>
      </c>
      <c r="M21" s="49" t="str">
        <f t="shared" si="2"/>
        <v> </v>
      </c>
      <c r="N21" s="49" t="str">
        <f t="shared" si="3"/>
        <v> </v>
      </c>
      <c r="O21" s="53" t="str">
        <f t="shared" si="4"/>
        <v> </v>
      </c>
      <c r="P21" s="56"/>
      <c r="Q21" s="55">
        <f t="shared" si="5"/>
        <v>21</v>
      </c>
      <c r="R21" s="55">
        <f t="shared" si="6"/>
        <v>21</v>
      </c>
      <c r="S21" s="55">
        <f t="shared" si="7"/>
        <v>21</v>
      </c>
      <c r="T21" s="55">
        <f t="shared" si="8"/>
        <v>0</v>
      </c>
      <c r="U21" s="55"/>
      <c r="V21" s="55">
        <f t="shared" si="9"/>
        <v>21</v>
      </c>
      <c r="W21" s="55">
        <f t="shared" si="10"/>
        <v>21</v>
      </c>
      <c r="X21" s="55">
        <f t="shared" si="11"/>
        <v>21</v>
      </c>
      <c r="Y21" s="55">
        <f t="shared" si="12"/>
        <v>21</v>
      </c>
      <c r="Z21" s="55">
        <f t="shared" si="13"/>
        <v>21</v>
      </c>
      <c r="AA21" s="55">
        <f t="shared" si="14"/>
        <v>0</v>
      </c>
      <c r="AB21" s="55"/>
      <c r="AC21" s="55"/>
      <c r="AD21" s="55"/>
      <c r="AE21" s="72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2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6.83203125" style="0" customWidth="1"/>
    <col min="2" max="2" width="24.16015625" style="0" customWidth="1"/>
    <col min="3" max="3" width="26.33203125" style="0" customWidth="1"/>
    <col min="7" max="8" width="16.33203125" style="0" customWidth="1"/>
    <col min="10" max="10" width="2.66015625" style="0" customWidth="1"/>
    <col min="11" max="11" width="2.83203125" style="0" customWidth="1"/>
    <col min="12" max="12" width="3.5" style="0" customWidth="1"/>
    <col min="13" max="14" width="3.66015625" style="0" customWidth="1"/>
    <col min="15" max="15" width="6" style="0" customWidth="1"/>
    <col min="16" max="16" width="3.83203125" style="48" customWidth="1"/>
    <col min="17" max="17" width="3.33203125" style="0" hidden="1" customWidth="1"/>
    <col min="18" max="19" width="3.66015625" style="0" hidden="1" customWidth="1"/>
    <col min="20" max="20" width="4.83203125" style="0" hidden="1" customWidth="1"/>
    <col min="21" max="21" width="4" style="0" hidden="1" customWidth="1"/>
    <col min="22" max="22" width="3.5" style="0" hidden="1" customWidth="1"/>
    <col min="23" max="23" width="3.33203125" style="0" hidden="1" customWidth="1"/>
    <col min="24" max="24" width="3.5" style="0" hidden="1" customWidth="1"/>
    <col min="25" max="25" width="3.33203125" style="0" hidden="1" customWidth="1"/>
    <col min="26" max="26" width="3.16015625" style="0" hidden="1" customWidth="1"/>
    <col min="27" max="27" width="5.16015625" style="0" hidden="1" customWidth="1"/>
  </cols>
  <sheetData>
    <row r="1" spans="1:15" ht="28.5" thickBot="1">
      <c r="A1" s="158" t="s">
        <v>110</v>
      </c>
      <c r="B1" s="159"/>
      <c r="C1" s="159"/>
      <c r="D1" s="159"/>
      <c r="E1" s="159"/>
      <c r="F1" s="1"/>
      <c r="G1" s="1"/>
      <c r="H1" s="1"/>
      <c r="I1" s="1"/>
      <c r="J1" s="1"/>
      <c r="K1" s="2"/>
      <c r="L1" s="3"/>
      <c r="M1" s="3"/>
      <c r="N1" s="3"/>
      <c r="O1" s="4"/>
    </row>
    <row r="2" spans="1:31" s="55" customFormat="1" ht="27" thickBot="1">
      <c r="A2" s="78"/>
      <c r="B2" s="79"/>
      <c r="C2" s="79"/>
      <c r="D2" s="100"/>
      <c r="E2" s="74"/>
      <c r="F2" s="74"/>
      <c r="G2" s="101" t="s">
        <v>3</v>
      </c>
      <c r="H2" s="74"/>
      <c r="I2" s="74"/>
      <c r="J2" s="74"/>
      <c r="K2" s="75"/>
      <c r="L2" s="78"/>
      <c r="M2" s="79"/>
      <c r="N2" s="79"/>
      <c r="O2" s="82"/>
      <c r="P2" s="56"/>
      <c r="AB2" s="130"/>
      <c r="AC2" s="160" t="s">
        <v>212</v>
      </c>
      <c r="AD2" s="161"/>
      <c r="AE2" s="161"/>
    </row>
    <row r="3" spans="1:16" s="55" customFormat="1" ht="12.75">
      <c r="A3" s="63"/>
      <c r="B3" s="83"/>
      <c r="C3" s="83"/>
      <c r="D3" s="109" t="s">
        <v>80</v>
      </c>
      <c r="E3" s="109" t="s">
        <v>82</v>
      </c>
      <c r="F3" s="109" t="s">
        <v>83</v>
      </c>
      <c r="G3" s="109" t="s">
        <v>84</v>
      </c>
      <c r="H3" s="109" t="s">
        <v>106</v>
      </c>
      <c r="I3" s="109" t="s">
        <v>101</v>
      </c>
      <c r="J3" s="98"/>
      <c r="K3" s="99" t="s">
        <v>5</v>
      </c>
      <c r="L3" s="86"/>
      <c r="M3" s="85"/>
      <c r="N3" s="85"/>
      <c r="O3" s="87"/>
      <c r="P3" s="56"/>
    </row>
    <row r="4" spans="1:16" s="55" customFormat="1" ht="13.5" thickBot="1">
      <c r="A4" s="88" t="s">
        <v>0</v>
      </c>
      <c r="B4" s="89" t="s">
        <v>1</v>
      </c>
      <c r="C4" s="89" t="s">
        <v>2</v>
      </c>
      <c r="D4" s="110">
        <v>43086</v>
      </c>
      <c r="E4" s="110">
        <v>43107</v>
      </c>
      <c r="F4" s="110">
        <v>43114</v>
      </c>
      <c r="G4" s="110">
        <v>43128</v>
      </c>
      <c r="H4" s="110">
        <v>43135</v>
      </c>
      <c r="I4" s="110">
        <v>43149</v>
      </c>
      <c r="J4" s="90"/>
      <c r="K4" s="91"/>
      <c r="L4" s="92" t="s">
        <v>4</v>
      </c>
      <c r="M4" s="93"/>
      <c r="N4" s="93"/>
      <c r="O4" s="94"/>
      <c r="P4" s="56"/>
    </row>
    <row r="5" spans="1:27" s="72" customFormat="1" ht="12.75">
      <c r="A5" s="115">
        <f aca="true" t="shared" si="0" ref="A5:A12">IF(AA5&lt;1," ",AA5)</f>
        <v>96</v>
      </c>
      <c r="B5" s="127" t="s">
        <v>51</v>
      </c>
      <c r="C5" s="125" t="s">
        <v>15</v>
      </c>
      <c r="D5" s="126">
        <v>3</v>
      </c>
      <c r="E5" s="125">
        <v>1</v>
      </c>
      <c r="F5" s="126">
        <v>2</v>
      </c>
      <c r="G5" s="125">
        <v>1</v>
      </c>
      <c r="H5" s="127">
        <v>2</v>
      </c>
      <c r="I5" s="127"/>
      <c r="J5" s="127"/>
      <c r="K5" s="128"/>
      <c r="L5" s="125">
        <f aca="true" t="shared" si="1" ref="L5:N12">IF(Q5&gt;20," ",Q5)</f>
        <v>1</v>
      </c>
      <c r="M5" s="125">
        <f t="shared" si="1"/>
        <v>1</v>
      </c>
      <c r="N5" s="125">
        <f t="shared" si="1"/>
        <v>2</v>
      </c>
      <c r="O5" s="129">
        <f aca="true" t="shared" si="2" ref="O5:O12">IF(T5&lt;1," ",T5)</f>
        <v>59</v>
      </c>
      <c r="P5" s="54"/>
      <c r="Q5" s="72">
        <f aca="true" t="shared" si="3" ref="Q5:Q12">IF(COUNT(D5:K5)&gt;0,SMALL(D5:K5,1),21)</f>
        <v>1</v>
      </c>
      <c r="R5" s="72">
        <f aca="true" t="shared" si="4" ref="R5:R12">IF(COUNT(D5:K5)&gt;1,SMALL(D5:K5,2),21)</f>
        <v>1</v>
      </c>
      <c r="S5" s="72">
        <f aca="true" t="shared" si="5" ref="S5:S12">IF(COUNT(D5:K5)&gt;2,SMALL(D5:K5,3),21)</f>
        <v>2</v>
      </c>
      <c r="T5" s="72">
        <f aca="true" t="shared" si="6" ref="T5:T12">21*3-Q5-R5-S5-((3-COUNT(Q5:S5))*21)</f>
        <v>59</v>
      </c>
      <c r="V5" s="72">
        <f aca="true" t="shared" si="7" ref="V5:V12">IF(COUNT(D5:K5)&gt;0,SMALL(D5:K5,1),21)</f>
        <v>1</v>
      </c>
      <c r="W5" s="72">
        <f aca="true" t="shared" si="8" ref="W5:W12">IF(COUNT(D5:K5)&gt;1,SMALL(D5:K5,2),21)</f>
        <v>1</v>
      </c>
      <c r="X5" s="72">
        <f aca="true" t="shared" si="9" ref="X5:X12">IF(COUNT(D5:K5)&gt;2,SMALL(D5:K5,3),21)</f>
        <v>2</v>
      </c>
      <c r="Y5" s="72">
        <f aca="true" t="shared" si="10" ref="Y5:Y12">IF(COUNT(D5:K5)&gt;3,SMALL(D5:K5,4),21)</f>
        <v>2</v>
      </c>
      <c r="Z5" s="72">
        <f aca="true" t="shared" si="11" ref="Z5:Z12">IF(COUNT(D5:K5)&gt;4,SMALL(D5:K5,5),21)</f>
        <v>3</v>
      </c>
      <c r="AA5" s="72">
        <f aca="true" t="shared" si="12" ref="AA5:AA12">21*5-V5-W5-X5-Y5-Z5-((5-COUNT(V5:Z5))*21)</f>
        <v>96</v>
      </c>
    </row>
    <row r="6" spans="1:31" s="72" customFormat="1" ht="12.75">
      <c r="A6" s="122">
        <f t="shared" si="0"/>
        <v>93</v>
      </c>
      <c r="B6" s="132" t="s">
        <v>132</v>
      </c>
      <c r="C6" s="123" t="s">
        <v>9</v>
      </c>
      <c r="D6" s="126">
        <v>5</v>
      </c>
      <c r="E6" s="125">
        <v>3</v>
      </c>
      <c r="F6" s="126">
        <v>1</v>
      </c>
      <c r="G6" s="125"/>
      <c r="H6" s="127">
        <v>1</v>
      </c>
      <c r="I6" s="127">
        <v>2</v>
      </c>
      <c r="J6" s="127"/>
      <c r="K6" s="128"/>
      <c r="L6" s="125">
        <f t="shared" si="1"/>
        <v>1</v>
      </c>
      <c r="M6" s="125">
        <f t="shared" si="1"/>
        <v>1</v>
      </c>
      <c r="N6" s="125">
        <f t="shared" si="1"/>
        <v>2</v>
      </c>
      <c r="O6" s="129">
        <f t="shared" si="2"/>
        <v>59</v>
      </c>
      <c r="P6" s="54"/>
      <c r="Q6" s="72">
        <f t="shared" si="3"/>
        <v>1</v>
      </c>
      <c r="R6" s="72">
        <f t="shared" si="4"/>
        <v>1</v>
      </c>
      <c r="S6" s="72">
        <f t="shared" si="5"/>
        <v>2</v>
      </c>
      <c r="T6" s="72">
        <f t="shared" si="6"/>
        <v>59</v>
      </c>
      <c r="V6" s="72">
        <f t="shared" si="7"/>
        <v>1</v>
      </c>
      <c r="W6" s="72">
        <f t="shared" si="8"/>
        <v>1</v>
      </c>
      <c r="X6" s="72">
        <f t="shared" si="9"/>
        <v>2</v>
      </c>
      <c r="Y6" s="72">
        <f t="shared" si="10"/>
        <v>3</v>
      </c>
      <c r="Z6" s="72">
        <f t="shared" si="11"/>
        <v>5</v>
      </c>
      <c r="AA6" s="72">
        <f t="shared" si="12"/>
        <v>93</v>
      </c>
      <c r="AE6" s="55"/>
    </row>
    <row r="7" spans="1:27" s="72" customFormat="1" ht="12.75">
      <c r="A7" s="122">
        <f t="shared" si="0"/>
        <v>90</v>
      </c>
      <c r="B7" s="132" t="s">
        <v>49</v>
      </c>
      <c r="C7" s="123" t="s">
        <v>15</v>
      </c>
      <c r="D7" s="126">
        <v>4</v>
      </c>
      <c r="E7" s="125">
        <v>4</v>
      </c>
      <c r="F7" s="126">
        <v>4</v>
      </c>
      <c r="G7" s="125">
        <v>2</v>
      </c>
      <c r="H7" s="134">
        <v>4</v>
      </c>
      <c r="I7" s="127">
        <v>1</v>
      </c>
      <c r="J7" s="127"/>
      <c r="K7" s="128"/>
      <c r="L7" s="125">
        <f t="shared" si="1"/>
        <v>1</v>
      </c>
      <c r="M7" s="125">
        <f t="shared" si="1"/>
        <v>2</v>
      </c>
      <c r="N7" s="125">
        <f t="shared" si="1"/>
        <v>4</v>
      </c>
      <c r="O7" s="129">
        <f t="shared" si="2"/>
        <v>56</v>
      </c>
      <c r="P7" s="54"/>
      <c r="Q7" s="72">
        <f t="shared" si="3"/>
        <v>1</v>
      </c>
      <c r="R7" s="72">
        <f t="shared" si="4"/>
        <v>2</v>
      </c>
      <c r="S7" s="72">
        <f t="shared" si="5"/>
        <v>4</v>
      </c>
      <c r="T7" s="72">
        <f t="shared" si="6"/>
        <v>56</v>
      </c>
      <c r="V7" s="72">
        <f t="shared" si="7"/>
        <v>1</v>
      </c>
      <c r="W7" s="72">
        <f t="shared" si="8"/>
        <v>2</v>
      </c>
      <c r="X7" s="72">
        <f t="shared" si="9"/>
        <v>4</v>
      </c>
      <c r="Y7" s="72">
        <f t="shared" si="10"/>
        <v>4</v>
      </c>
      <c r="Z7" s="72">
        <f t="shared" si="11"/>
        <v>4</v>
      </c>
      <c r="AA7" s="72">
        <f t="shared" si="12"/>
        <v>90</v>
      </c>
    </row>
    <row r="8" spans="1:31" s="55" customFormat="1" ht="12.75">
      <c r="A8" s="57">
        <f t="shared" si="0"/>
        <v>90</v>
      </c>
      <c r="B8" s="60" t="s">
        <v>77</v>
      </c>
      <c r="C8" s="58" t="s">
        <v>15</v>
      </c>
      <c r="D8" s="50">
        <v>1</v>
      </c>
      <c r="E8" s="49">
        <v>5</v>
      </c>
      <c r="F8" s="50">
        <v>3</v>
      </c>
      <c r="G8" s="49">
        <v>3</v>
      </c>
      <c r="H8" s="51">
        <v>3</v>
      </c>
      <c r="I8" s="134">
        <v>5</v>
      </c>
      <c r="J8" s="51"/>
      <c r="K8" s="52"/>
      <c r="L8" s="49">
        <f t="shared" si="1"/>
        <v>1</v>
      </c>
      <c r="M8" s="49">
        <f t="shared" si="1"/>
        <v>3</v>
      </c>
      <c r="N8" s="49">
        <f t="shared" si="1"/>
        <v>3</v>
      </c>
      <c r="O8" s="53">
        <f t="shared" si="2"/>
        <v>56</v>
      </c>
      <c r="P8" s="56"/>
      <c r="Q8" s="55">
        <f t="shared" si="3"/>
        <v>1</v>
      </c>
      <c r="R8" s="55">
        <f t="shared" si="4"/>
        <v>3</v>
      </c>
      <c r="S8" s="55">
        <f t="shared" si="5"/>
        <v>3</v>
      </c>
      <c r="T8" s="55">
        <f t="shared" si="6"/>
        <v>56</v>
      </c>
      <c r="V8" s="55">
        <f t="shared" si="7"/>
        <v>1</v>
      </c>
      <c r="W8" s="55">
        <f t="shared" si="8"/>
        <v>3</v>
      </c>
      <c r="X8" s="55">
        <f t="shared" si="9"/>
        <v>3</v>
      </c>
      <c r="Y8" s="55">
        <f t="shared" si="10"/>
        <v>3</v>
      </c>
      <c r="Z8" s="55">
        <f t="shared" si="11"/>
        <v>5</v>
      </c>
      <c r="AA8" s="55">
        <f t="shared" si="12"/>
        <v>90</v>
      </c>
      <c r="AE8" s="72"/>
    </row>
    <row r="9" spans="1:30" s="55" customFormat="1" ht="12.75">
      <c r="A9" s="57">
        <f t="shared" si="0"/>
        <v>38</v>
      </c>
      <c r="B9" s="60" t="s">
        <v>130</v>
      </c>
      <c r="C9" s="58" t="s">
        <v>34</v>
      </c>
      <c r="D9" s="50">
        <v>2</v>
      </c>
      <c r="E9" s="49">
        <v>2</v>
      </c>
      <c r="F9" s="50"/>
      <c r="G9" s="49"/>
      <c r="H9" s="51"/>
      <c r="I9" s="51"/>
      <c r="J9" s="51"/>
      <c r="K9" s="52"/>
      <c r="L9" s="49">
        <f t="shared" si="1"/>
        <v>2</v>
      </c>
      <c r="M9" s="49">
        <f t="shared" si="1"/>
        <v>2</v>
      </c>
      <c r="N9" s="49" t="str">
        <f t="shared" si="1"/>
        <v> </v>
      </c>
      <c r="O9" s="53">
        <f t="shared" si="2"/>
        <v>38</v>
      </c>
      <c r="P9" s="54"/>
      <c r="Q9" s="72">
        <f t="shared" si="3"/>
        <v>2</v>
      </c>
      <c r="R9" s="72">
        <f t="shared" si="4"/>
        <v>2</v>
      </c>
      <c r="S9" s="72">
        <f t="shared" si="5"/>
        <v>21</v>
      </c>
      <c r="T9" s="72">
        <f t="shared" si="6"/>
        <v>38</v>
      </c>
      <c r="U9" s="72"/>
      <c r="V9" s="72">
        <f t="shared" si="7"/>
        <v>2</v>
      </c>
      <c r="W9" s="72">
        <f t="shared" si="8"/>
        <v>2</v>
      </c>
      <c r="X9" s="72">
        <f t="shared" si="9"/>
        <v>21</v>
      </c>
      <c r="Y9" s="72">
        <f t="shared" si="10"/>
        <v>21</v>
      </c>
      <c r="Z9" s="72">
        <f t="shared" si="11"/>
        <v>21</v>
      </c>
      <c r="AA9" s="72">
        <f t="shared" si="12"/>
        <v>38</v>
      </c>
      <c r="AB9" s="72"/>
      <c r="AC9" s="72"/>
      <c r="AD9" s="72"/>
    </row>
    <row r="10" spans="1:30" s="55" customFormat="1" ht="12.75">
      <c r="A10" s="57">
        <f t="shared" si="0"/>
        <v>18</v>
      </c>
      <c r="B10" s="60" t="s">
        <v>207</v>
      </c>
      <c r="C10" s="58" t="s">
        <v>205</v>
      </c>
      <c r="D10" s="50"/>
      <c r="E10" s="49"/>
      <c r="F10" s="50"/>
      <c r="G10" s="49"/>
      <c r="H10" s="51"/>
      <c r="I10" s="51">
        <v>3</v>
      </c>
      <c r="J10" s="51"/>
      <c r="K10" s="52"/>
      <c r="L10" s="49">
        <f t="shared" si="1"/>
        <v>3</v>
      </c>
      <c r="M10" s="49" t="str">
        <f t="shared" si="1"/>
        <v> </v>
      </c>
      <c r="N10" s="49" t="str">
        <f t="shared" si="1"/>
        <v> </v>
      </c>
      <c r="O10" s="53">
        <f t="shared" si="2"/>
        <v>18</v>
      </c>
      <c r="P10" s="54"/>
      <c r="Q10" s="72">
        <f t="shared" si="3"/>
        <v>3</v>
      </c>
      <c r="R10" s="72">
        <f t="shared" si="4"/>
        <v>21</v>
      </c>
      <c r="S10" s="72">
        <f t="shared" si="5"/>
        <v>21</v>
      </c>
      <c r="T10" s="72">
        <f t="shared" si="6"/>
        <v>18</v>
      </c>
      <c r="U10" s="72"/>
      <c r="V10" s="72">
        <f t="shared" si="7"/>
        <v>3</v>
      </c>
      <c r="W10" s="72">
        <f t="shared" si="8"/>
        <v>21</v>
      </c>
      <c r="X10" s="72">
        <f t="shared" si="9"/>
        <v>21</v>
      </c>
      <c r="Y10" s="72">
        <f t="shared" si="10"/>
        <v>21</v>
      </c>
      <c r="Z10" s="72">
        <f t="shared" si="11"/>
        <v>21</v>
      </c>
      <c r="AA10" s="72">
        <f t="shared" si="12"/>
        <v>18</v>
      </c>
      <c r="AB10" s="72"/>
      <c r="AC10" s="72"/>
      <c r="AD10" s="72"/>
    </row>
    <row r="11" spans="1:30" s="55" customFormat="1" ht="12.75">
      <c r="A11" s="57">
        <f t="shared" si="0"/>
        <v>17</v>
      </c>
      <c r="B11" s="60" t="s">
        <v>208</v>
      </c>
      <c r="C11" s="58" t="s">
        <v>205</v>
      </c>
      <c r="D11" s="50"/>
      <c r="E11" s="49"/>
      <c r="F11" s="50"/>
      <c r="G11" s="49"/>
      <c r="H11" s="51"/>
      <c r="I11" s="51">
        <v>4</v>
      </c>
      <c r="J11" s="51"/>
      <c r="K11" s="52"/>
      <c r="L11" s="49">
        <f t="shared" si="1"/>
        <v>4</v>
      </c>
      <c r="M11" s="49" t="str">
        <f t="shared" si="1"/>
        <v> </v>
      </c>
      <c r="N11" s="49" t="str">
        <f t="shared" si="1"/>
        <v> </v>
      </c>
      <c r="O11" s="53">
        <f t="shared" si="2"/>
        <v>17</v>
      </c>
      <c r="P11" s="54"/>
      <c r="Q11" s="72">
        <f t="shared" si="3"/>
        <v>4</v>
      </c>
      <c r="R11" s="72">
        <f t="shared" si="4"/>
        <v>21</v>
      </c>
      <c r="S11" s="72">
        <f t="shared" si="5"/>
        <v>21</v>
      </c>
      <c r="T11" s="72">
        <f t="shared" si="6"/>
        <v>17</v>
      </c>
      <c r="U11" s="72"/>
      <c r="V11" s="72">
        <f t="shared" si="7"/>
        <v>4</v>
      </c>
      <c r="W11" s="72">
        <f t="shared" si="8"/>
        <v>21</v>
      </c>
      <c r="X11" s="72">
        <f t="shared" si="9"/>
        <v>21</v>
      </c>
      <c r="Y11" s="72">
        <f t="shared" si="10"/>
        <v>21</v>
      </c>
      <c r="Z11" s="72">
        <f t="shared" si="11"/>
        <v>21</v>
      </c>
      <c r="AA11" s="72">
        <f t="shared" si="12"/>
        <v>17</v>
      </c>
      <c r="AB11" s="72"/>
      <c r="AC11" s="72"/>
      <c r="AD11" s="72"/>
    </row>
    <row r="12" spans="1:27" ht="13.5" thickBot="1">
      <c r="A12" s="64" t="str">
        <f t="shared" si="0"/>
        <v> </v>
      </c>
      <c r="B12" s="27"/>
      <c r="C12" s="26"/>
      <c r="D12" s="21"/>
      <c r="E12" s="20"/>
      <c r="F12" s="21"/>
      <c r="G12" s="20"/>
      <c r="H12" s="22"/>
      <c r="I12" s="22"/>
      <c r="J12" s="22"/>
      <c r="K12" s="23"/>
      <c r="L12" s="24" t="str">
        <f t="shared" si="1"/>
        <v> </v>
      </c>
      <c r="M12" s="20" t="str">
        <f t="shared" si="1"/>
        <v> </v>
      </c>
      <c r="N12" s="20" t="str">
        <f t="shared" si="1"/>
        <v> </v>
      </c>
      <c r="O12" s="25" t="str">
        <f t="shared" si="2"/>
        <v> </v>
      </c>
      <c r="Q12">
        <f t="shared" si="3"/>
        <v>21</v>
      </c>
      <c r="R12">
        <f t="shared" si="4"/>
        <v>21</v>
      </c>
      <c r="S12">
        <f t="shared" si="5"/>
        <v>21</v>
      </c>
      <c r="T12">
        <f t="shared" si="6"/>
        <v>0</v>
      </c>
      <c r="V12" s="55">
        <f t="shared" si="7"/>
        <v>21</v>
      </c>
      <c r="W12" s="55">
        <f t="shared" si="8"/>
        <v>21</v>
      </c>
      <c r="X12" s="55">
        <f t="shared" si="9"/>
        <v>21</v>
      </c>
      <c r="Y12" s="55">
        <f t="shared" si="10"/>
        <v>21</v>
      </c>
      <c r="Z12" s="55">
        <f t="shared" si="11"/>
        <v>21</v>
      </c>
      <c r="AA12">
        <f t="shared" si="12"/>
        <v>0</v>
      </c>
    </row>
    <row r="13" spans="22:26" ht="12.75">
      <c r="V13" s="55"/>
      <c r="W13" s="55"/>
      <c r="X13" s="55"/>
      <c r="Y13" s="55"/>
      <c r="Z13" s="55"/>
    </row>
    <row r="14" spans="22:26" ht="12.75">
      <c r="V14" s="55"/>
      <c r="W14" s="55"/>
      <c r="X14" s="55"/>
      <c r="Y14" s="55"/>
      <c r="Z14" s="55"/>
    </row>
    <row r="15" spans="22:26" ht="12.75">
      <c r="V15" s="55"/>
      <c r="W15" s="55"/>
      <c r="X15" s="55"/>
      <c r="Y15" s="55"/>
      <c r="Z15" s="55"/>
    </row>
  </sheetData>
  <sheetProtection/>
  <mergeCells count="2">
    <mergeCell ref="A1:E1"/>
    <mergeCell ref="AC2:A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6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2" width="26.33203125" style="0" customWidth="1"/>
    <col min="3" max="3" width="24.5" style="0" customWidth="1"/>
    <col min="4" max="6" width="13.33203125" style="0" customWidth="1"/>
    <col min="7" max="7" width="16.33203125" style="0" customWidth="1"/>
    <col min="8" max="8" width="15.66015625" style="0" customWidth="1"/>
    <col min="9" max="9" width="13.33203125" style="0" customWidth="1"/>
    <col min="10" max="10" width="3" style="0" customWidth="1"/>
    <col min="11" max="14" width="3.33203125" style="0" customWidth="1"/>
    <col min="15" max="15" width="5.83203125" style="0" customWidth="1"/>
    <col min="16" max="16" width="3.66015625" style="48" customWidth="1"/>
    <col min="17" max="22" width="3.66015625" style="0" hidden="1" customWidth="1"/>
    <col min="23" max="23" width="3.16015625" style="0" hidden="1" customWidth="1"/>
    <col min="24" max="26" width="3.33203125" style="0" hidden="1" customWidth="1"/>
    <col min="27" max="27" width="6.66015625" style="0" hidden="1" customWidth="1"/>
  </cols>
  <sheetData>
    <row r="1" spans="1:16" s="55" customFormat="1" ht="24.75" customHeight="1" thickBot="1">
      <c r="A1" s="154" t="s">
        <v>111</v>
      </c>
      <c r="B1" s="155"/>
      <c r="C1" s="155"/>
      <c r="D1" s="155"/>
      <c r="E1" s="155"/>
      <c r="F1" s="74"/>
      <c r="G1" s="74"/>
      <c r="H1" s="74"/>
      <c r="I1" s="74"/>
      <c r="J1" s="74"/>
      <c r="K1" s="75"/>
      <c r="L1" s="76"/>
      <c r="M1" s="76"/>
      <c r="N1" s="76"/>
      <c r="O1" s="77"/>
      <c r="P1" s="56"/>
    </row>
    <row r="2" spans="1:31" s="55" customFormat="1" ht="24.75" customHeight="1" thickBot="1">
      <c r="A2" s="78"/>
      <c r="B2" s="79"/>
      <c r="C2" s="79"/>
      <c r="D2" s="100"/>
      <c r="E2" s="74"/>
      <c r="F2" s="74"/>
      <c r="G2" s="101" t="s">
        <v>3</v>
      </c>
      <c r="H2" s="74"/>
      <c r="I2" s="74"/>
      <c r="J2" s="74"/>
      <c r="K2" s="75"/>
      <c r="L2" s="78"/>
      <c r="M2" s="79"/>
      <c r="N2" s="79"/>
      <c r="O2" s="82"/>
      <c r="P2" s="56"/>
      <c r="AB2" s="130"/>
      <c r="AC2" s="160" t="s">
        <v>212</v>
      </c>
      <c r="AD2" s="161"/>
      <c r="AE2" s="161"/>
    </row>
    <row r="3" spans="1:16" s="55" customFormat="1" ht="15.75" customHeight="1">
      <c r="A3" s="63"/>
      <c r="B3" s="83"/>
      <c r="C3" s="83"/>
      <c r="D3" s="109" t="s">
        <v>80</v>
      </c>
      <c r="E3" s="109" t="s">
        <v>82</v>
      </c>
      <c r="F3" s="109" t="s">
        <v>83</v>
      </c>
      <c r="G3" s="109" t="s">
        <v>84</v>
      </c>
      <c r="H3" s="109" t="s">
        <v>106</v>
      </c>
      <c r="I3" s="109" t="s">
        <v>101</v>
      </c>
      <c r="J3" s="98"/>
      <c r="K3" s="99" t="s">
        <v>5</v>
      </c>
      <c r="L3" s="86"/>
      <c r="M3" s="85"/>
      <c r="N3" s="85"/>
      <c r="O3" s="87"/>
      <c r="P3" s="56"/>
    </row>
    <row r="4" spans="1:16" s="55" customFormat="1" ht="15.75" customHeight="1" thickBot="1">
      <c r="A4" s="88" t="s">
        <v>0</v>
      </c>
      <c r="B4" s="89" t="s">
        <v>1</v>
      </c>
      <c r="C4" s="89" t="s">
        <v>2</v>
      </c>
      <c r="D4" s="110">
        <v>43086</v>
      </c>
      <c r="E4" s="110">
        <v>43107</v>
      </c>
      <c r="F4" s="110">
        <v>43114</v>
      </c>
      <c r="G4" s="110">
        <v>43128</v>
      </c>
      <c r="H4" s="110">
        <v>43135</v>
      </c>
      <c r="I4" s="110">
        <v>43149</v>
      </c>
      <c r="J4" s="90"/>
      <c r="K4" s="91"/>
      <c r="L4" s="92" t="s">
        <v>4</v>
      </c>
      <c r="M4" s="93"/>
      <c r="N4" s="93"/>
      <c r="O4" s="94"/>
      <c r="P4" s="56"/>
    </row>
    <row r="5" spans="1:30" s="72" customFormat="1" ht="12.75" customHeight="1">
      <c r="A5" s="115">
        <f aca="true" t="shared" si="0" ref="A5:A46">IF(AA5&lt;1," ",AA5)</f>
        <v>93</v>
      </c>
      <c r="B5" s="117" t="s">
        <v>62</v>
      </c>
      <c r="C5" s="117" t="s">
        <v>11</v>
      </c>
      <c r="D5" s="119">
        <v>2</v>
      </c>
      <c r="E5" s="117">
        <v>7</v>
      </c>
      <c r="F5" s="119">
        <v>1</v>
      </c>
      <c r="G5" s="145">
        <v>8</v>
      </c>
      <c r="H5" s="116">
        <v>1</v>
      </c>
      <c r="I5" s="116">
        <v>1</v>
      </c>
      <c r="J5" s="116"/>
      <c r="K5" s="120"/>
      <c r="L5" s="117">
        <f aca="true" t="shared" si="1" ref="L5:L46">IF(Q5&gt;20," ",Q5)</f>
        <v>1</v>
      </c>
      <c r="M5" s="117">
        <f aca="true" t="shared" si="2" ref="M5:M46">IF(R5&gt;20," ",R5)</f>
        <v>1</v>
      </c>
      <c r="N5" s="117">
        <f aca="true" t="shared" si="3" ref="N5:N46">IF(S5&gt;20," ",S5)</f>
        <v>1</v>
      </c>
      <c r="O5" s="121">
        <f aca="true" t="shared" si="4" ref="O5:O46">IF(T5&lt;1," ",T5)</f>
        <v>60</v>
      </c>
      <c r="P5" s="56"/>
      <c r="Q5" s="55">
        <f aca="true" t="shared" si="5" ref="Q5:Q46">IF(COUNT(D5:K5)&gt;0,SMALL(D5:K5,1),21)</f>
        <v>1</v>
      </c>
      <c r="R5" s="55">
        <f aca="true" t="shared" si="6" ref="R5:R46">IF(COUNT(D5:K5)&gt;1,SMALL(D5:K5,2),21)</f>
        <v>1</v>
      </c>
      <c r="S5" s="55">
        <f aca="true" t="shared" si="7" ref="S5:S46">IF(COUNT(D5:K5)&gt;2,SMALL(D5:K5,3),21)</f>
        <v>1</v>
      </c>
      <c r="T5" s="55">
        <f aca="true" t="shared" si="8" ref="T5:T46">21*3-Q5-R5-S5-((3-COUNT(Q5:S5))*21)</f>
        <v>60</v>
      </c>
      <c r="U5" s="55"/>
      <c r="V5" s="55">
        <f aca="true" t="shared" si="9" ref="V5:V46">IF(COUNT(D5:K5)&gt;0,SMALL(D5:K5,1),21)</f>
        <v>1</v>
      </c>
      <c r="W5" s="55">
        <f aca="true" t="shared" si="10" ref="W5:W46">IF(COUNT(D5:K5)&gt;1,SMALL(D5:K5,2),21)</f>
        <v>1</v>
      </c>
      <c r="X5" s="55">
        <f aca="true" t="shared" si="11" ref="X5:X46">IF(COUNT(D5:K5)&gt;2,SMALL(D5:K5,3),21)</f>
        <v>1</v>
      </c>
      <c r="Y5" s="55">
        <f aca="true" t="shared" si="12" ref="Y5:Y46">IF(COUNT(D5:K5)&gt;3,SMALL(D5:K5,4),21)</f>
        <v>2</v>
      </c>
      <c r="Z5" s="55">
        <f aca="true" t="shared" si="13" ref="Z5:Z46">IF(COUNT(D5:K5)&gt;4,SMALL(D5:K5,5),21)</f>
        <v>7</v>
      </c>
      <c r="AA5" s="55">
        <f aca="true" t="shared" si="14" ref="AA5:AA46">21*5-V5-W5-X5-Y5-Z5-((5-COUNT(V5:Z5))*21)</f>
        <v>93</v>
      </c>
      <c r="AB5" s="55"/>
      <c r="AC5" s="55"/>
      <c r="AD5" s="55"/>
    </row>
    <row r="6" spans="1:27" s="72" customFormat="1" ht="12.75" customHeight="1">
      <c r="A6" s="122">
        <f t="shared" si="0"/>
        <v>81</v>
      </c>
      <c r="B6" s="125" t="s">
        <v>44</v>
      </c>
      <c r="C6" s="125" t="s">
        <v>23</v>
      </c>
      <c r="D6" s="126">
        <v>4</v>
      </c>
      <c r="E6" s="125">
        <v>4</v>
      </c>
      <c r="F6" s="126">
        <v>11</v>
      </c>
      <c r="G6" s="125">
        <v>1</v>
      </c>
      <c r="H6" s="127">
        <v>4</v>
      </c>
      <c r="I6" s="147">
        <v>16</v>
      </c>
      <c r="J6" s="127"/>
      <c r="K6" s="128"/>
      <c r="L6" s="125">
        <f t="shared" si="1"/>
        <v>1</v>
      </c>
      <c r="M6" s="125">
        <f t="shared" si="2"/>
        <v>4</v>
      </c>
      <c r="N6" s="125">
        <f t="shared" si="3"/>
        <v>4</v>
      </c>
      <c r="O6" s="129">
        <f t="shared" si="4"/>
        <v>54</v>
      </c>
      <c r="P6" s="54"/>
      <c r="Q6" s="72">
        <f t="shared" si="5"/>
        <v>1</v>
      </c>
      <c r="R6" s="72">
        <f t="shared" si="6"/>
        <v>4</v>
      </c>
      <c r="S6" s="72">
        <f t="shared" si="7"/>
        <v>4</v>
      </c>
      <c r="T6" s="72">
        <f t="shared" si="8"/>
        <v>54</v>
      </c>
      <c r="V6" s="72">
        <f t="shared" si="9"/>
        <v>1</v>
      </c>
      <c r="W6" s="72">
        <f t="shared" si="10"/>
        <v>4</v>
      </c>
      <c r="X6" s="72">
        <f t="shared" si="11"/>
        <v>4</v>
      </c>
      <c r="Y6" s="72">
        <f t="shared" si="12"/>
        <v>4</v>
      </c>
      <c r="Z6" s="72">
        <f t="shared" si="13"/>
        <v>11</v>
      </c>
      <c r="AA6" s="72">
        <f t="shared" si="14"/>
        <v>81</v>
      </c>
    </row>
    <row r="7" spans="1:27" s="72" customFormat="1" ht="12.75" customHeight="1">
      <c r="A7" s="57">
        <f t="shared" si="0"/>
        <v>81</v>
      </c>
      <c r="B7" s="49" t="s">
        <v>14</v>
      </c>
      <c r="C7" s="49" t="s">
        <v>7</v>
      </c>
      <c r="D7" s="50">
        <v>7</v>
      </c>
      <c r="E7" s="49">
        <v>3</v>
      </c>
      <c r="F7" s="50">
        <v>6</v>
      </c>
      <c r="G7" s="49">
        <v>5</v>
      </c>
      <c r="H7" s="147">
        <v>8</v>
      </c>
      <c r="I7" s="51">
        <v>3</v>
      </c>
      <c r="J7" s="51"/>
      <c r="K7" s="52"/>
      <c r="L7" s="49">
        <f t="shared" si="1"/>
        <v>3</v>
      </c>
      <c r="M7" s="49">
        <f t="shared" si="2"/>
        <v>3</v>
      </c>
      <c r="N7" s="49">
        <f t="shared" si="3"/>
        <v>5</v>
      </c>
      <c r="O7" s="53">
        <f t="shared" si="4"/>
        <v>52</v>
      </c>
      <c r="P7" s="54"/>
      <c r="Q7" s="72">
        <f t="shared" si="5"/>
        <v>3</v>
      </c>
      <c r="R7" s="72">
        <f t="shared" si="6"/>
        <v>3</v>
      </c>
      <c r="S7" s="72">
        <f t="shared" si="7"/>
        <v>5</v>
      </c>
      <c r="T7" s="72">
        <f t="shared" si="8"/>
        <v>52</v>
      </c>
      <c r="V7" s="72">
        <f t="shared" si="9"/>
        <v>3</v>
      </c>
      <c r="W7" s="72">
        <f t="shared" si="10"/>
        <v>3</v>
      </c>
      <c r="X7" s="72">
        <f t="shared" si="11"/>
        <v>5</v>
      </c>
      <c r="Y7" s="72">
        <f t="shared" si="12"/>
        <v>6</v>
      </c>
      <c r="Z7" s="72">
        <f t="shared" si="13"/>
        <v>7</v>
      </c>
      <c r="AA7" s="72">
        <f t="shared" si="14"/>
        <v>81</v>
      </c>
    </row>
    <row r="8" spans="1:27" s="72" customFormat="1" ht="12.75" customHeight="1">
      <c r="A8" s="57">
        <f t="shared" si="0"/>
        <v>73</v>
      </c>
      <c r="B8" s="58" t="s">
        <v>38</v>
      </c>
      <c r="C8" s="58" t="s">
        <v>37</v>
      </c>
      <c r="D8" s="59">
        <v>3</v>
      </c>
      <c r="E8" s="58"/>
      <c r="F8" s="59">
        <v>3</v>
      </c>
      <c r="G8" s="58">
        <v>9</v>
      </c>
      <c r="H8" s="60">
        <v>5</v>
      </c>
      <c r="I8" s="60">
        <v>12</v>
      </c>
      <c r="J8" s="60"/>
      <c r="K8" s="61"/>
      <c r="L8" s="49">
        <f t="shared" si="1"/>
        <v>3</v>
      </c>
      <c r="M8" s="49">
        <f t="shared" si="2"/>
        <v>3</v>
      </c>
      <c r="N8" s="49">
        <f t="shared" si="3"/>
        <v>5</v>
      </c>
      <c r="O8" s="53">
        <f t="shared" si="4"/>
        <v>52</v>
      </c>
      <c r="P8" s="54"/>
      <c r="Q8" s="72">
        <f t="shared" si="5"/>
        <v>3</v>
      </c>
      <c r="R8" s="72">
        <f t="shared" si="6"/>
        <v>3</v>
      </c>
      <c r="S8" s="72">
        <f t="shared" si="7"/>
        <v>5</v>
      </c>
      <c r="T8" s="72">
        <f t="shared" si="8"/>
        <v>52</v>
      </c>
      <c r="V8" s="72">
        <f t="shared" si="9"/>
        <v>3</v>
      </c>
      <c r="W8" s="72">
        <f t="shared" si="10"/>
        <v>3</v>
      </c>
      <c r="X8" s="72">
        <f t="shared" si="11"/>
        <v>5</v>
      </c>
      <c r="Y8" s="72">
        <f t="shared" si="12"/>
        <v>9</v>
      </c>
      <c r="Z8" s="72">
        <f t="shared" si="13"/>
        <v>12</v>
      </c>
      <c r="AA8" s="72">
        <f t="shared" si="14"/>
        <v>73</v>
      </c>
    </row>
    <row r="9" spans="1:30" s="72" customFormat="1" ht="12.75" customHeight="1">
      <c r="A9" s="57">
        <f t="shared" si="0"/>
        <v>69</v>
      </c>
      <c r="B9" s="58" t="s">
        <v>36</v>
      </c>
      <c r="C9" s="58" t="s">
        <v>25</v>
      </c>
      <c r="D9" s="59">
        <v>11</v>
      </c>
      <c r="E9" s="58">
        <v>1</v>
      </c>
      <c r="F9" s="59"/>
      <c r="G9" s="58">
        <v>11</v>
      </c>
      <c r="H9" s="60">
        <v>3</v>
      </c>
      <c r="I9" s="60">
        <v>10</v>
      </c>
      <c r="J9" s="60"/>
      <c r="K9" s="61"/>
      <c r="L9" s="49">
        <f t="shared" si="1"/>
        <v>1</v>
      </c>
      <c r="M9" s="49">
        <f t="shared" si="2"/>
        <v>3</v>
      </c>
      <c r="N9" s="49">
        <f t="shared" si="3"/>
        <v>10</v>
      </c>
      <c r="O9" s="53">
        <f t="shared" si="4"/>
        <v>49</v>
      </c>
      <c r="P9" s="56"/>
      <c r="Q9" s="55">
        <f t="shared" si="5"/>
        <v>1</v>
      </c>
      <c r="R9" s="55">
        <f t="shared" si="6"/>
        <v>3</v>
      </c>
      <c r="S9" s="55">
        <f t="shared" si="7"/>
        <v>10</v>
      </c>
      <c r="T9" s="55">
        <f t="shared" si="8"/>
        <v>49</v>
      </c>
      <c r="U9" s="55"/>
      <c r="V9" s="55">
        <f t="shared" si="9"/>
        <v>1</v>
      </c>
      <c r="W9" s="55">
        <f t="shared" si="10"/>
        <v>3</v>
      </c>
      <c r="X9" s="55">
        <f t="shared" si="11"/>
        <v>10</v>
      </c>
      <c r="Y9" s="55">
        <f t="shared" si="12"/>
        <v>11</v>
      </c>
      <c r="Z9" s="55">
        <f t="shared" si="13"/>
        <v>11</v>
      </c>
      <c r="AA9" s="55">
        <f t="shared" si="14"/>
        <v>69</v>
      </c>
      <c r="AB9" s="55"/>
      <c r="AC9" s="55"/>
      <c r="AD9" s="55"/>
    </row>
    <row r="10" spans="1:27" s="72" customFormat="1" ht="12.75" customHeight="1">
      <c r="A10" s="122">
        <f t="shared" si="0"/>
        <v>67</v>
      </c>
      <c r="B10" s="123" t="s">
        <v>24</v>
      </c>
      <c r="C10" s="123" t="s">
        <v>18</v>
      </c>
      <c r="D10" s="144">
        <v>18</v>
      </c>
      <c r="E10" s="123">
        <v>2</v>
      </c>
      <c r="F10" s="131">
        <v>15</v>
      </c>
      <c r="G10" s="123">
        <v>2</v>
      </c>
      <c r="H10" s="132">
        <v>2</v>
      </c>
      <c r="I10" s="132">
        <v>17</v>
      </c>
      <c r="J10" s="132"/>
      <c r="K10" s="133"/>
      <c r="L10" s="125">
        <f t="shared" si="1"/>
        <v>2</v>
      </c>
      <c r="M10" s="125">
        <f t="shared" si="2"/>
        <v>2</v>
      </c>
      <c r="N10" s="125">
        <f t="shared" si="3"/>
        <v>2</v>
      </c>
      <c r="O10" s="129">
        <f t="shared" si="4"/>
        <v>57</v>
      </c>
      <c r="P10" s="54"/>
      <c r="Q10" s="72">
        <f t="shared" si="5"/>
        <v>2</v>
      </c>
      <c r="R10" s="72">
        <f t="shared" si="6"/>
        <v>2</v>
      </c>
      <c r="S10" s="72">
        <f t="shared" si="7"/>
        <v>2</v>
      </c>
      <c r="T10" s="72">
        <f t="shared" si="8"/>
        <v>57</v>
      </c>
      <c r="V10" s="72">
        <f t="shared" si="9"/>
        <v>2</v>
      </c>
      <c r="W10" s="72">
        <f t="shared" si="10"/>
        <v>2</v>
      </c>
      <c r="X10" s="72">
        <f t="shared" si="11"/>
        <v>2</v>
      </c>
      <c r="Y10" s="72">
        <f t="shared" si="12"/>
        <v>15</v>
      </c>
      <c r="Z10" s="72">
        <f t="shared" si="13"/>
        <v>17</v>
      </c>
      <c r="AA10" s="72">
        <f t="shared" si="14"/>
        <v>67</v>
      </c>
    </row>
    <row r="11" spans="1:27" s="72" customFormat="1" ht="12.75" customHeight="1">
      <c r="A11" s="57">
        <f t="shared" si="0"/>
        <v>58</v>
      </c>
      <c r="B11" s="58" t="s">
        <v>40</v>
      </c>
      <c r="C11" s="58" t="s">
        <v>9</v>
      </c>
      <c r="D11" s="59"/>
      <c r="E11" s="58">
        <v>5</v>
      </c>
      <c r="F11" s="59">
        <v>2</v>
      </c>
      <c r="G11" s="58">
        <v>15</v>
      </c>
      <c r="H11" s="60"/>
      <c r="I11" s="60">
        <v>4</v>
      </c>
      <c r="J11" s="60"/>
      <c r="K11" s="61"/>
      <c r="L11" s="49">
        <f t="shared" si="1"/>
        <v>2</v>
      </c>
      <c r="M11" s="49">
        <f t="shared" si="2"/>
        <v>4</v>
      </c>
      <c r="N11" s="49">
        <f t="shared" si="3"/>
        <v>5</v>
      </c>
      <c r="O11" s="53">
        <f t="shared" si="4"/>
        <v>52</v>
      </c>
      <c r="P11" s="54"/>
      <c r="Q11" s="72">
        <f t="shared" si="5"/>
        <v>2</v>
      </c>
      <c r="R11" s="72">
        <f t="shared" si="6"/>
        <v>4</v>
      </c>
      <c r="S11" s="72">
        <f t="shared" si="7"/>
        <v>5</v>
      </c>
      <c r="T11" s="72">
        <f t="shared" si="8"/>
        <v>52</v>
      </c>
      <c r="V11" s="72">
        <f t="shared" si="9"/>
        <v>2</v>
      </c>
      <c r="W11" s="72">
        <f t="shared" si="10"/>
        <v>4</v>
      </c>
      <c r="X11" s="72">
        <f t="shared" si="11"/>
        <v>5</v>
      </c>
      <c r="Y11" s="72">
        <f t="shared" si="12"/>
        <v>15</v>
      </c>
      <c r="Z11" s="72">
        <f t="shared" si="13"/>
        <v>21</v>
      </c>
      <c r="AA11" s="72">
        <f t="shared" si="14"/>
        <v>58</v>
      </c>
    </row>
    <row r="12" spans="1:27" s="72" customFormat="1" ht="12.75" customHeight="1">
      <c r="A12" s="57">
        <f t="shared" si="0"/>
        <v>58</v>
      </c>
      <c r="B12" s="58" t="s">
        <v>21</v>
      </c>
      <c r="C12" s="58" t="s">
        <v>20</v>
      </c>
      <c r="D12" s="59">
        <v>12</v>
      </c>
      <c r="E12" s="148">
        <v>15</v>
      </c>
      <c r="F12" s="59">
        <v>13</v>
      </c>
      <c r="G12" s="58">
        <v>14</v>
      </c>
      <c r="H12" s="60">
        <v>6</v>
      </c>
      <c r="I12" s="60">
        <v>2</v>
      </c>
      <c r="J12" s="60"/>
      <c r="K12" s="61"/>
      <c r="L12" s="49">
        <f t="shared" si="1"/>
        <v>2</v>
      </c>
      <c r="M12" s="49">
        <f t="shared" si="2"/>
        <v>6</v>
      </c>
      <c r="N12" s="49">
        <f t="shared" si="3"/>
        <v>12</v>
      </c>
      <c r="O12" s="53">
        <f t="shared" si="4"/>
        <v>43</v>
      </c>
      <c r="P12" s="54"/>
      <c r="Q12" s="72">
        <f t="shared" si="5"/>
        <v>2</v>
      </c>
      <c r="R12" s="72">
        <f t="shared" si="6"/>
        <v>6</v>
      </c>
      <c r="S12" s="72">
        <f t="shared" si="7"/>
        <v>12</v>
      </c>
      <c r="T12" s="72">
        <f t="shared" si="8"/>
        <v>43</v>
      </c>
      <c r="V12" s="72">
        <f t="shared" si="9"/>
        <v>2</v>
      </c>
      <c r="W12" s="72">
        <f t="shared" si="10"/>
        <v>6</v>
      </c>
      <c r="X12" s="72">
        <f t="shared" si="11"/>
        <v>12</v>
      </c>
      <c r="Y12" s="72">
        <f t="shared" si="12"/>
        <v>13</v>
      </c>
      <c r="Z12" s="72">
        <f t="shared" si="13"/>
        <v>14</v>
      </c>
      <c r="AA12" s="72">
        <f t="shared" si="14"/>
        <v>58</v>
      </c>
    </row>
    <row r="13" spans="1:27" s="72" customFormat="1" ht="12.75" customHeight="1">
      <c r="A13" s="57">
        <f t="shared" si="0"/>
        <v>57</v>
      </c>
      <c r="B13" s="58" t="s">
        <v>48</v>
      </c>
      <c r="C13" s="58" t="s">
        <v>35</v>
      </c>
      <c r="D13" s="59">
        <v>8</v>
      </c>
      <c r="E13" s="58">
        <v>8</v>
      </c>
      <c r="F13" s="59">
        <v>5</v>
      </c>
      <c r="G13" s="58">
        <v>16</v>
      </c>
      <c r="H13" s="60">
        <v>11</v>
      </c>
      <c r="I13" s="60"/>
      <c r="J13" s="60"/>
      <c r="K13" s="61"/>
      <c r="L13" s="49">
        <f t="shared" si="1"/>
        <v>5</v>
      </c>
      <c r="M13" s="49">
        <f t="shared" si="2"/>
        <v>8</v>
      </c>
      <c r="N13" s="49">
        <f t="shared" si="3"/>
        <v>8</v>
      </c>
      <c r="O13" s="53">
        <f t="shared" si="4"/>
        <v>42</v>
      </c>
      <c r="P13" s="54"/>
      <c r="Q13" s="72">
        <f t="shared" si="5"/>
        <v>5</v>
      </c>
      <c r="R13" s="72">
        <f t="shared" si="6"/>
        <v>8</v>
      </c>
      <c r="S13" s="72">
        <f t="shared" si="7"/>
        <v>8</v>
      </c>
      <c r="T13" s="72">
        <f t="shared" si="8"/>
        <v>42</v>
      </c>
      <c r="V13" s="72">
        <f t="shared" si="9"/>
        <v>5</v>
      </c>
      <c r="W13" s="72">
        <f t="shared" si="10"/>
        <v>8</v>
      </c>
      <c r="X13" s="72">
        <f t="shared" si="11"/>
        <v>8</v>
      </c>
      <c r="Y13" s="72">
        <f t="shared" si="12"/>
        <v>11</v>
      </c>
      <c r="Z13" s="72">
        <f t="shared" si="13"/>
        <v>16</v>
      </c>
      <c r="AA13" s="72">
        <f t="shared" si="14"/>
        <v>57</v>
      </c>
    </row>
    <row r="14" spans="1:30" s="72" customFormat="1" ht="12.75" customHeight="1">
      <c r="A14" s="57">
        <f t="shared" si="0"/>
        <v>49</v>
      </c>
      <c r="B14" s="58" t="s">
        <v>56</v>
      </c>
      <c r="C14" s="58" t="s">
        <v>57</v>
      </c>
      <c r="D14" s="59">
        <v>19</v>
      </c>
      <c r="E14" s="58">
        <v>6</v>
      </c>
      <c r="F14" s="59"/>
      <c r="G14" s="58">
        <v>17</v>
      </c>
      <c r="H14" s="60">
        <v>7</v>
      </c>
      <c r="I14" s="60">
        <v>7</v>
      </c>
      <c r="J14" s="60"/>
      <c r="K14" s="61"/>
      <c r="L14" s="49">
        <f t="shared" si="1"/>
        <v>6</v>
      </c>
      <c r="M14" s="49">
        <f t="shared" si="2"/>
        <v>7</v>
      </c>
      <c r="N14" s="49">
        <f t="shared" si="3"/>
        <v>7</v>
      </c>
      <c r="O14" s="53">
        <f t="shared" si="4"/>
        <v>43</v>
      </c>
      <c r="P14" s="56"/>
      <c r="Q14" s="55">
        <f t="shared" si="5"/>
        <v>6</v>
      </c>
      <c r="R14" s="55">
        <f t="shared" si="6"/>
        <v>7</v>
      </c>
      <c r="S14" s="55">
        <f t="shared" si="7"/>
        <v>7</v>
      </c>
      <c r="T14" s="55">
        <f t="shared" si="8"/>
        <v>43</v>
      </c>
      <c r="U14" s="55"/>
      <c r="V14" s="55">
        <f t="shared" si="9"/>
        <v>6</v>
      </c>
      <c r="W14" s="55">
        <f t="shared" si="10"/>
        <v>7</v>
      </c>
      <c r="X14" s="55">
        <f t="shared" si="11"/>
        <v>7</v>
      </c>
      <c r="Y14" s="55">
        <f t="shared" si="12"/>
        <v>17</v>
      </c>
      <c r="Z14" s="55">
        <f t="shared" si="13"/>
        <v>19</v>
      </c>
      <c r="AA14" s="55">
        <f t="shared" si="14"/>
        <v>49</v>
      </c>
      <c r="AB14" s="55"/>
      <c r="AC14" s="55"/>
      <c r="AD14" s="55"/>
    </row>
    <row r="15" spans="1:31" s="55" customFormat="1" ht="12.75" customHeight="1">
      <c r="A15" s="57">
        <f t="shared" si="0"/>
        <v>48</v>
      </c>
      <c r="B15" s="58" t="s">
        <v>41</v>
      </c>
      <c r="C15" s="58" t="s">
        <v>35</v>
      </c>
      <c r="D15" s="59">
        <v>10</v>
      </c>
      <c r="E15" s="58"/>
      <c r="F15" s="59">
        <v>10</v>
      </c>
      <c r="G15" s="58">
        <v>12</v>
      </c>
      <c r="H15" s="60">
        <v>14</v>
      </c>
      <c r="I15" s="60">
        <v>11</v>
      </c>
      <c r="J15" s="60"/>
      <c r="K15" s="61"/>
      <c r="L15" s="49">
        <f t="shared" si="1"/>
        <v>10</v>
      </c>
      <c r="M15" s="49">
        <f t="shared" si="2"/>
        <v>10</v>
      </c>
      <c r="N15" s="49">
        <f t="shared" si="3"/>
        <v>11</v>
      </c>
      <c r="O15" s="53">
        <f t="shared" si="4"/>
        <v>32</v>
      </c>
      <c r="P15" s="56"/>
      <c r="Q15" s="55">
        <f t="shared" si="5"/>
        <v>10</v>
      </c>
      <c r="R15" s="55">
        <f t="shared" si="6"/>
        <v>10</v>
      </c>
      <c r="S15" s="55">
        <f t="shared" si="7"/>
        <v>11</v>
      </c>
      <c r="T15" s="55">
        <f t="shared" si="8"/>
        <v>32</v>
      </c>
      <c r="V15" s="55">
        <f t="shared" si="9"/>
        <v>10</v>
      </c>
      <c r="W15" s="55">
        <f t="shared" si="10"/>
        <v>10</v>
      </c>
      <c r="X15" s="55">
        <f t="shared" si="11"/>
        <v>11</v>
      </c>
      <c r="Y15" s="55">
        <f t="shared" si="12"/>
        <v>12</v>
      </c>
      <c r="Z15" s="55">
        <f t="shared" si="13"/>
        <v>14</v>
      </c>
      <c r="AA15" s="55">
        <f t="shared" si="14"/>
        <v>48</v>
      </c>
      <c r="AE15" s="72"/>
    </row>
    <row r="16" spans="1:31" s="55" customFormat="1" ht="12.75" customHeight="1">
      <c r="A16" s="57">
        <f t="shared" si="0"/>
        <v>42</v>
      </c>
      <c r="B16" s="58" t="s">
        <v>47</v>
      </c>
      <c r="C16" s="58" t="s">
        <v>13</v>
      </c>
      <c r="D16" s="59"/>
      <c r="E16" s="58"/>
      <c r="F16" s="59">
        <v>8</v>
      </c>
      <c r="G16" s="58">
        <v>7</v>
      </c>
      <c r="H16" s="60"/>
      <c r="I16" s="60">
        <v>6</v>
      </c>
      <c r="J16" s="60"/>
      <c r="K16" s="61"/>
      <c r="L16" s="49">
        <f t="shared" si="1"/>
        <v>6</v>
      </c>
      <c r="M16" s="49">
        <f t="shared" si="2"/>
        <v>7</v>
      </c>
      <c r="N16" s="49">
        <f t="shared" si="3"/>
        <v>8</v>
      </c>
      <c r="O16" s="53">
        <f t="shared" si="4"/>
        <v>42</v>
      </c>
      <c r="P16" s="56"/>
      <c r="Q16" s="55">
        <f t="shared" si="5"/>
        <v>6</v>
      </c>
      <c r="R16" s="55">
        <f t="shared" si="6"/>
        <v>7</v>
      </c>
      <c r="S16" s="55">
        <f t="shared" si="7"/>
        <v>8</v>
      </c>
      <c r="T16" s="55">
        <f t="shared" si="8"/>
        <v>42</v>
      </c>
      <c r="V16" s="55">
        <f t="shared" si="9"/>
        <v>6</v>
      </c>
      <c r="W16" s="55">
        <f t="shared" si="10"/>
        <v>7</v>
      </c>
      <c r="X16" s="55">
        <f t="shared" si="11"/>
        <v>8</v>
      </c>
      <c r="Y16" s="55">
        <f t="shared" si="12"/>
        <v>21</v>
      </c>
      <c r="Z16" s="55">
        <f t="shared" si="13"/>
        <v>21</v>
      </c>
      <c r="AA16" s="55">
        <f t="shared" si="14"/>
        <v>42</v>
      </c>
      <c r="AE16" s="72"/>
    </row>
    <row r="17" spans="1:31" s="55" customFormat="1" ht="12.75" customHeight="1">
      <c r="A17" s="57">
        <f t="shared" si="0"/>
        <v>40</v>
      </c>
      <c r="B17" s="58" t="s">
        <v>63</v>
      </c>
      <c r="C17" s="58" t="s">
        <v>18</v>
      </c>
      <c r="D17" s="59"/>
      <c r="E17" s="58">
        <v>14</v>
      </c>
      <c r="F17" s="59"/>
      <c r="G17" s="58">
        <v>3</v>
      </c>
      <c r="H17" s="60">
        <v>13</v>
      </c>
      <c r="I17" s="60">
        <v>14</v>
      </c>
      <c r="J17" s="60"/>
      <c r="K17" s="61"/>
      <c r="L17" s="49">
        <f t="shared" si="1"/>
        <v>3</v>
      </c>
      <c r="M17" s="49">
        <f t="shared" si="2"/>
        <v>13</v>
      </c>
      <c r="N17" s="49">
        <f t="shared" si="3"/>
        <v>14</v>
      </c>
      <c r="O17" s="53">
        <f t="shared" si="4"/>
        <v>33</v>
      </c>
      <c r="P17" s="54"/>
      <c r="Q17" s="72">
        <f t="shared" si="5"/>
        <v>3</v>
      </c>
      <c r="R17" s="72">
        <f t="shared" si="6"/>
        <v>13</v>
      </c>
      <c r="S17" s="72">
        <f t="shared" si="7"/>
        <v>14</v>
      </c>
      <c r="T17" s="72">
        <f t="shared" si="8"/>
        <v>33</v>
      </c>
      <c r="U17" s="72"/>
      <c r="V17" s="72">
        <f t="shared" si="9"/>
        <v>3</v>
      </c>
      <c r="W17" s="72">
        <f t="shared" si="10"/>
        <v>13</v>
      </c>
      <c r="X17" s="72">
        <f t="shared" si="11"/>
        <v>14</v>
      </c>
      <c r="Y17" s="72">
        <f t="shared" si="12"/>
        <v>14</v>
      </c>
      <c r="Z17" s="72">
        <f t="shared" si="13"/>
        <v>21</v>
      </c>
      <c r="AA17" s="72">
        <f t="shared" si="14"/>
        <v>40</v>
      </c>
      <c r="AB17" s="72"/>
      <c r="AC17" s="72"/>
      <c r="AD17" s="72"/>
      <c r="AE17" s="72"/>
    </row>
    <row r="18" spans="1:31" s="55" customFormat="1" ht="12.75" customHeight="1">
      <c r="A18" s="57">
        <f t="shared" si="0"/>
        <v>39</v>
      </c>
      <c r="B18" s="58" t="s">
        <v>10</v>
      </c>
      <c r="C18" s="58" t="s">
        <v>11</v>
      </c>
      <c r="D18" s="59">
        <v>1</v>
      </c>
      <c r="E18" s="58">
        <v>11</v>
      </c>
      <c r="F18" s="59">
        <v>12</v>
      </c>
      <c r="G18" s="58"/>
      <c r="H18" s="60"/>
      <c r="I18" s="60"/>
      <c r="J18" s="60"/>
      <c r="K18" s="61"/>
      <c r="L18" s="49">
        <f t="shared" si="1"/>
        <v>1</v>
      </c>
      <c r="M18" s="49">
        <f t="shared" si="2"/>
        <v>11</v>
      </c>
      <c r="N18" s="49">
        <f t="shared" si="3"/>
        <v>12</v>
      </c>
      <c r="O18" s="53">
        <f t="shared" si="4"/>
        <v>39</v>
      </c>
      <c r="P18" s="54"/>
      <c r="Q18" s="72">
        <f t="shared" si="5"/>
        <v>1</v>
      </c>
      <c r="R18" s="72">
        <f t="shared" si="6"/>
        <v>11</v>
      </c>
      <c r="S18" s="72">
        <f t="shared" si="7"/>
        <v>12</v>
      </c>
      <c r="T18" s="72">
        <f t="shared" si="8"/>
        <v>39</v>
      </c>
      <c r="U18" s="72"/>
      <c r="V18" s="72">
        <f t="shared" si="9"/>
        <v>1</v>
      </c>
      <c r="W18" s="72">
        <f t="shared" si="10"/>
        <v>11</v>
      </c>
      <c r="X18" s="72">
        <f t="shared" si="11"/>
        <v>12</v>
      </c>
      <c r="Y18" s="72">
        <f t="shared" si="12"/>
        <v>21</v>
      </c>
      <c r="Z18" s="72">
        <f t="shared" si="13"/>
        <v>21</v>
      </c>
      <c r="AA18" s="72">
        <f t="shared" si="14"/>
        <v>39</v>
      </c>
      <c r="AB18" s="72"/>
      <c r="AC18" s="72"/>
      <c r="AD18" s="72"/>
      <c r="AE18" s="72"/>
    </row>
    <row r="19" spans="1:31" s="55" customFormat="1" ht="12.75" customHeight="1">
      <c r="A19" s="57">
        <f t="shared" si="0"/>
        <v>29</v>
      </c>
      <c r="B19" s="15" t="s">
        <v>146</v>
      </c>
      <c r="C19" s="15" t="s">
        <v>23</v>
      </c>
      <c r="D19" s="16"/>
      <c r="E19" s="15">
        <v>9</v>
      </c>
      <c r="F19" s="16">
        <v>4</v>
      </c>
      <c r="G19" s="15"/>
      <c r="H19" s="17"/>
      <c r="I19" s="17"/>
      <c r="J19" s="17"/>
      <c r="K19" s="18"/>
      <c r="L19" s="5">
        <f t="shared" si="1"/>
        <v>4</v>
      </c>
      <c r="M19" s="5">
        <f t="shared" si="2"/>
        <v>9</v>
      </c>
      <c r="N19" s="5" t="str">
        <f t="shared" si="3"/>
        <v> </v>
      </c>
      <c r="O19" s="6">
        <f t="shared" si="4"/>
        <v>29</v>
      </c>
      <c r="P19" s="48"/>
      <c r="Q19">
        <f t="shared" si="5"/>
        <v>4</v>
      </c>
      <c r="R19">
        <f t="shared" si="6"/>
        <v>9</v>
      </c>
      <c r="S19">
        <f t="shared" si="7"/>
        <v>21</v>
      </c>
      <c r="T19">
        <f t="shared" si="8"/>
        <v>29</v>
      </c>
      <c r="U19"/>
      <c r="V19" s="55">
        <f t="shared" si="9"/>
        <v>4</v>
      </c>
      <c r="W19" s="55">
        <f t="shared" si="10"/>
        <v>9</v>
      </c>
      <c r="X19" s="55">
        <f t="shared" si="11"/>
        <v>21</v>
      </c>
      <c r="Y19" s="55">
        <f t="shared" si="12"/>
        <v>21</v>
      </c>
      <c r="Z19" s="55">
        <f t="shared" si="13"/>
        <v>21</v>
      </c>
      <c r="AA19">
        <f t="shared" si="14"/>
        <v>29</v>
      </c>
      <c r="AB19"/>
      <c r="AC19"/>
      <c r="AD19"/>
      <c r="AE19" s="72"/>
    </row>
    <row r="20" spans="1:31" s="55" customFormat="1" ht="12.75" customHeight="1">
      <c r="A20" s="57">
        <f t="shared" si="0"/>
        <v>29</v>
      </c>
      <c r="B20" s="42" t="s">
        <v>65</v>
      </c>
      <c r="C20" s="42" t="s">
        <v>18</v>
      </c>
      <c r="D20" s="16"/>
      <c r="E20" s="15">
        <v>20</v>
      </c>
      <c r="F20" s="16">
        <v>18</v>
      </c>
      <c r="G20" s="15">
        <v>13</v>
      </c>
      <c r="H20" s="17">
        <v>10</v>
      </c>
      <c r="I20" s="17">
        <v>15</v>
      </c>
      <c r="J20" s="17"/>
      <c r="K20" s="18"/>
      <c r="L20" s="5">
        <f t="shared" si="1"/>
        <v>10</v>
      </c>
      <c r="M20" s="5">
        <f t="shared" si="2"/>
        <v>13</v>
      </c>
      <c r="N20" s="5">
        <f t="shared" si="3"/>
        <v>15</v>
      </c>
      <c r="O20" s="6">
        <f t="shared" si="4"/>
        <v>25</v>
      </c>
      <c r="P20" s="48"/>
      <c r="Q20">
        <f t="shared" si="5"/>
        <v>10</v>
      </c>
      <c r="R20">
        <f t="shared" si="6"/>
        <v>13</v>
      </c>
      <c r="S20">
        <f t="shared" si="7"/>
        <v>15</v>
      </c>
      <c r="T20">
        <f t="shared" si="8"/>
        <v>25</v>
      </c>
      <c r="U20"/>
      <c r="V20" s="55">
        <f t="shared" si="9"/>
        <v>10</v>
      </c>
      <c r="W20" s="55">
        <f t="shared" si="10"/>
        <v>13</v>
      </c>
      <c r="X20" s="55">
        <f t="shared" si="11"/>
        <v>15</v>
      </c>
      <c r="Y20" s="55">
        <f t="shared" si="12"/>
        <v>18</v>
      </c>
      <c r="Z20" s="55">
        <f t="shared" si="13"/>
        <v>20</v>
      </c>
      <c r="AA20">
        <f t="shared" si="14"/>
        <v>29</v>
      </c>
      <c r="AB20"/>
      <c r="AD20"/>
      <c r="AE20" s="72"/>
    </row>
    <row r="21" spans="1:31" s="55" customFormat="1" ht="12.75" customHeight="1">
      <c r="A21" s="57">
        <f t="shared" si="0"/>
        <v>27</v>
      </c>
      <c r="B21" s="15" t="s">
        <v>99</v>
      </c>
      <c r="C21" s="15" t="s">
        <v>87</v>
      </c>
      <c r="D21" s="16">
        <v>6</v>
      </c>
      <c r="E21" s="15"/>
      <c r="F21" s="16"/>
      <c r="G21" s="15"/>
      <c r="H21" s="17"/>
      <c r="I21" s="17">
        <v>9</v>
      </c>
      <c r="J21" s="17"/>
      <c r="K21" s="18"/>
      <c r="L21" s="5">
        <f t="shared" si="1"/>
        <v>6</v>
      </c>
      <c r="M21" s="5">
        <f t="shared" si="2"/>
        <v>9</v>
      </c>
      <c r="N21" s="5" t="str">
        <f t="shared" si="3"/>
        <v> </v>
      </c>
      <c r="O21" s="6">
        <f t="shared" si="4"/>
        <v>27</v>
      </c>
      <c r="P21" s="56"/>
      <c r="Q21" s="55">
        <f t="shared" si="5"/>
        <v>6</v>
      </c>
      <c r="R21" s="55">
        <f t="shared" si="6"/>
        <v>9</v>
      </c>
      <c r="S21" s="55">
        <f t="shared" si="7"/>
        <v>21</v>
      </c>
      <c r="T21" s="55">
        <f t="shared" si="8"/>
        <v>27</v>
      </c>
      <c r="V21" s="55">
        <f t="shared" si="9"/>
        <v>6</v>
      </c>
      <c r="W21" s="55">
        <f t="shared" si="10"/>
        <v>9</v>
      </c>
      <c r="X21" s="55">
        <f t="shared" si="11"/>
        <v>21</v>
      </c>
      <c r="Y21" s="55">
        <f t="shared" si="12"/>
        <v>21</v>
      </c>
      <c r="Z21" s="55">
        <f t="shared" si="13"/>
        <v>21</v>
      </c>
      <c r="AA21" s="55">
        <f t="shared" si="14"/>
        <v>27</v>
      </c>
      <c r="AE21" s="72"/>
    </row>
    <row r="22" spans="1:31" ht="12.75" customHeight="1">
      <c r="A22" s="57">
        <f t="shared" si="0"/>
        <v>26</v>
      </c>
      <c r="B22" s="58" t="s">
        <v>93</v>
      </c>
      <c r="C22" s="58" t="s">
        <v>37</v>
      </c>
      <c r="D22" s="59"/>
      <c r="E22" s="58"/>
      <c r="F22" s="59"/>
      <c r="G22" s="58">
        <v>4</v>
      </c>
      <c r="H22" s="60">
        <v>12</v>
      </c>
      <c r="I22" s="60"/>
      <c r="J22" s="60"/>
      <c r="K22" s="61"/>
      <c r="L22" s="49">
        <f t="shared" si="1"/>
        <v>4</v>
      </c>
      <c r="M22" s="49">
        <f t="shared" si="2"/>
        <v>12</v>
      </c>
      <c r="N22" s="49" t="str">
        <f t="shared" si="3"/>
        <v> </v>
      </c>
      <c r="O22" s="53">
        <f t="shared" si="4"/>
        <v>26</v>
      </c>
      <c r="P22" s="54"/>
      <c r="Q22" s="72">
        <f t="shared" si="5"/>
        <v>4</v>
      </c>
      <c r="R22" s="72">
        <f t="shared" si="6"/>
        <v>12</v>
      </c>
      <c r="S22" s="72">
        <f t="shared" si="7"/>
        <v>21</v>
      </c>
      <c r="T22" s="72">
        <f t="shared" si="8"/>
        <v>26</v>
      </c>
      <c r="U22" s="72"/>
      <c r="V22" s="72">
        <f t="shared" si="9"/>
        <v>4</v>
      </c>
      <c r="W22" s="72">
        <f t="shared" si="10"/>
        <v>12</v>
      </c>
      <c r="X22" s="72">
        <f t="shared" si="11"/>
        <v>21</v>
      </c>
      <c r="Y22" s="72">
        <f t="shared" si="12"/>
        <v>21</v>
      </c>
      <c r="Z22" s="72">
        <f t="shared" si="13"/>
        <v>21</v>
      </c>
      <c r="AA22" s="72">
        <f t="shared" si="14"/>
        <v>26</v>
      </c>
      <c r="AB22" s="72"/>
      <c r="AC22" s="72"/>
      <c r="AD22" s="72"/>
      <c r="AE22" s="72"/>
    </row>
    <row r="23" spans="1:31" ht="12.75" customHeight="1">
      <c r="A23" s="57">
        <f t="shared" si="0"/>
        <v>22</v>
      </c>
      <c r="B23" s="58" t="s">
        <v>17</v>
      </c>
      <c r="C23" s="58" t="s">
        <v>25</v>
      </c>
      <c r="D23" s="59"/>
      <c r="E23" s="58">
        <v>13</v>
      </c>
      <c r="F23" s="59">
        <v>7</v>
      </c>
      <c r="G23" s="58"/>
      <c r="H23" s="60"/>
      <c r="I23" s="60"/>
      <c r="J23" s="60"/>
      <c r="K23" s="61"/>
      <c r="L23" s="49">
        <f t="shared" si="1"/>
        <v>7</v>
      </c>
      <c r="M23" s="49">
        <f t="shared" si="2"/>
        <v>13</v>
      </c>
      <c r="N23" s="49" t="str">
        <f t="shared" si="3"/>
        <v> </v>
      </c>
      <c r="O23" s="53">
        <f t="shared" si="4"/>
        <v>22</v>
      </c>
      <c r="Q23">
        <f t="shared" si="5"/>
        <v>7</v>
      </c>
      <c r="R23">
        <f t="shared" si="6"/>
        <v>13</v>
      </c>
      <c r="S23">
        <f t="shared" si="7"/>
        <v>21</v>
      </c>
      <c r="T23">
        <f t="shared" si="8"/>
        <v>22</v>
      </c>
      <c r="V23" s="55">
        <f t="shared" si="9"/>
        <v>7</v>
      </c>
      <c r="W23" s="55">
        <f t="shared" si="10"/>
        <v>13</v>
      </c>
      <c r="X23" s="55">
        <f t="shared" si="11"/>
        <v>21</v>
      </c>
      <c r="Y23" s="55">
        <f t="shared" si="12"/>
        <v>21</v>
      </c>
      <c r="Z23" s="55">
        <f t="shared" si="13"/>
        <v>21</v>
      </c>
      <c r="AA23">
        <f t="shared" si="14"/>
        <v>22</v>
      </c>
      <c r="AD23" s="55"/>
      <c r="AE23" s="72"/>
    </row>
    <row r="24" spans="1:31" ht="12.75" customHeight="1">
      <c r="A24" s="57">
        <f t="shared" si="0"/>
        <v>20</v>
      </c>
      <c r="B24" s="15" t="s">
        <v>74</v>
      </c>
      <c r="C24" s="15" t="s">
        <v>20</v>
      </c>
      <c r="D24" s="16"/>
      <c r="E24" s="15"/>
      <c r="F24" s="16">
        <v>17</v>
      </c>
      <c r="G24" s="15"/>
      <c r="H24" s="17"/>
      <c r="I24" s="17">
        <v>5</v>
      </c>
      <c r="J24" s="17"/>
      <c r="K24" s="18"/>
      <c r="L24" s="5">
        <f t="shared" si="1"/>
        <v>5</v>
      </c>
      <c r="M24" s="5">
        <f t="shared" si="2"/>
        <v>17</v>
      </c>
      <c r="N24" s="5" t="str">
        <f t="shared" si="3"/>
        <v> </v>
      </c>
      <c r="O24" s="6">
        <f t="shared" si="4"/>
        <v>20</v>
      </c>
      <c r="Q24">
        <f t="shared" si="5"/>
        <v>5</v>
      </c>
      <c r="R24">
        <f t="shared" si="6"/>
        <v>17</v>
      </c>
      <c r="S24">
        <f t="shared" si="7"/>
        <v>21</v>
      </c>
      <c r="T24">
        <f t="shared" si="8"/>
        <v>20</v>
      </c>
      <c r="V24" s="55">
        <f t="shared" si="9"/>
        <v>5</v>
      </c>
      <c r="W24" s="55">
        <f t="shared" si="10"/>
        <v>17</v>
      </c>
      <c r="X24" s="55">
        <f t="shared" si="11"/>
        <v>21</v>
      </c>
      <c r="Y24" s="55">
        <f t="shared" si="12"/>
        <v>21</v>
      </c>
      <c r="Z24" s="55">
        <f t="shared" si="13"/>
        <v>21</v>
      </c>
      <c r="AA24">
        <f t="shared" si="14"/>
        <v>20</v>
      </c>
      <c r="AE24" s="72"/>
    </row>
    <row r="25" spans="1:31" ht="12.75" customHeight="1">
      <c r="A25" s="57">
        <f t="shared" si="0"/>
        <v>20</v>
      </c>
      <c r="B25" s="15" t="s">
        <v>64</v>
      </c>
      <c r="C25" s="15" t="s">
        <v>20</v>
      </c>
      <c r="D25" s="16">
        <v>17</v>
      </c>
      <c r="E25" s="15"/>
      <c r="F25" s="16">
        <v>20</v>
      </c>
      <c r="G25" s="15">
        <v>6</v>
      </c>
      <c r="H25" s="17"/>
      <c r="I25" s="17"/>
      <c r="J25" s="17"/>
      <c r="K25" s="18"/>
      <c r="L25" s="5">
        <f t="shared" si="1"/>
        <v>6</v>
      </c>
      <c r="M25" s="5">
        <f t="shared" si="2"/>
        <v>17</v>
      </c>
      <c r="N25" s="5">
        <f t="shared" si="3"/>
        <v>20</v>
      </c>
      <c r="O25" s="6">
        <f t="shared" si="4"/>
        <v>20</v>
      </c>
      <c r="Q25">
        <f t="shared" si="5"/>
        <v>6</v>
      </c>
      <c r="R25">
        <f t="shared" si="6"/>
        <v>17</v>
      </c>
      <c r="S25">
        <f t="shared" si="7"/>
        <v>20</v>
      </c>
      <c r="T25">
        <f t="shared" si="8"/>
        <v>20</v>
      </c>
      <c r="V25" s="55">
        <f t="shared" si="9"/>
        <v>6</v>
      </c>
      <c r="W25" s="55">
        <f t="shared" si="10"/>
        <v>17</v>
      </c>
      <c r="X25" s="55">
        <f t="shared" si="11"/>
        <v>20</v>
      </c>
      <c r="Y25" s="55">
        <f t="shared" si="12"/>
        <v>21</v>
      </c>
      <c r="Z25" s="55">
        <f t="shared" si="13"/>
        <v>21</v>
      </c>
      <c r="AA25">
        <f t="shared" si="14"/>
        <v>20</v>
      </c>
      <c r="AE25" s="72"/>
    </row>
    <row r="26" spans="1:31" ht="12.75" customHeight="1">
      <c r="A26" s="57">
        <f t="shared" si="0"/>
        <v>19</v>
      </c>
      <c r="B26" s="15" t="s">
        <v>100</v>
      </c>
      <c r="C26" s="15" t="s">
        <v>23</v>
      </c>
      <c r="D26" s="16">
        <v>5</v>
      </c>
      <c r="E26" s="15">
        <v>18</v>
      </c>
      <c r="F26" s="16"/>
      <c r="G26" s="15"/>
      <c r="H26" s="17"/>
      <c r="I26" s="17"/>
      <c r="J26" s="17"/>
      <c r="K26" s="18"/>
      <c r="L26" s="5">
        <f t="shared" si="1"/>
        <v>5</v>
      </c>
      <c r="M26" s="5">
        <f t="shared" si="2"/>
        <v>18</v>
      </c>
      <c r="N26" s="5" t="str">
        <f t="shared" si="3"/>
        <v> </v>
      </c>
      <c r="O26" s="6">
        <f t="shared" si="4"/>
        <v>19</v>
      </c>
      <c r="P26" s="56"/>
      <c r="Q26" s="55">
        <f t="shared" si="5"/>
        <v>5</v>
      </c>
      <c r="R26" s="55">
        <f t="shared" si="6"/>
        <v>18</v>
      </c>
      <c r="S26" s="55">
        <f t="shared" si="7"/>
        <v>21</v>
      </c>
      <c r="T26" s="55">
        <f t="shared" si="8"/>
        <v>19</v>
      </c>
      <c r="U26" s="55"/>
      <c r="V26" s="55">
        <f t="shared" si="9"/>
        <v>5</v>
      </c>
      <c r="W26" s="55">
        <f t="shared" si="10"/>
        <v>18</v>
      </c>
      <c r="X26" s="55">
        <f t="shared" si="11"/>
        <v>21</v>
      </c>
      <c r="Y26" s="55">
        <f t="shared" si="12"/>
        <v>21</v>
      </c>
      <c r="Z26" s="55">
        <f t="shared" si="13"/>
        <v>21</v>
      </c>
      <c r="AA26" s="55">
        <f t="shared" si="14"/>
        <v>19</v>
      </c>
      <c r="AB26" s="55"/>
      <c r="AC26" s="55"/>
      <c r="AD26" s="55"/>
      <c r="AE26" s="72"/>
    </row>
    <row r="27" spans="1:31" ht="12.75" customHeight="1">
      <c r="A27" s="57">
        <f t="shared" si="0"/>
        <v>19</v>
      </c>
      <c r="B27" s="15" t="s">
        <v>73</v>
      </c>
      <c r="C27" s="15" t="s">
        <v>20</v>
      </c>
      <c r="D27" s="16">
        <v>15</v>
      </c>
      <c r="E27" s="15"/>
      <c r="F27" s="16"/>
      <c r="G27" s="15"/>
      <c r="H27" s="17"/>
      <c r="I27" s="17">
        <v>8</v>
      </c>
      <c r="J27" s="17"/>
      <c r="K27" s="18"/>
      <c r="L27" s="5">
        <f t="shared" si="1"/>
        <v>8</v>
      </c>
      <c r="M27" s="5">
        <f t="shared" si="2"/>
        <v>15</v>
      </c>
      <c r="N27" s="5" t="str">
        <f t="shared" si="3"/>
        <v> </v>
      </c>
      <c r="O27" s="6">
        <f t="shared" si="4"/>
        <v>19</v>
      </c>
      <c r="Q27">
        <f t="shared" si="5"/>
        <v>8</v>
      </c>
      <c r="R27">
        <f t="shared" si="6"/>
        <v>15</v>
      </c>
      <c r="S27">
        <f t="shared" si="7"/>
        <v>21</v>
      </c>
      <c r="T27">
        <f t="shared" si="8"/>
        <v>19</v>
      </c>
      <c r="V27" s="55">
        <f t="shared" si="9"/>
        <v>8</v>
      </c>
      <c r="W27" s="55">
        <f t="shared" si="10"/>
        <v>15</v>
      </c>
      <c r="X27" s="55">
        <f t="shared" si="11"/>
        <v>21</v>
      </c>
      <c r="Y27" s="55">
        <f t="shared" si="12"/>
        <v>21</v>
      </c>
      <c r="Z27" s="55">
        <f t="shared" si="13"/>
        <v>21</v>
      </c>
      <c r="AA27">
        <f t="shared" si="14"/>
        <v>19</v>
      </c>
      <c r="AE27" s="72"/>
    </row>
    <row r="28" spans="1:31" ht="12.75" customHeight="1">
      <c r="A28" s="57">
        <f t="shared" si="0"/>
        <v>17</v>
      </c>
      <c r="B28" s="58" t="s">
        <v>90</v>
      </c>
      <c r="C28" s="58" t="s">
        <v>26</v>
      </c>
      <c r="D28" s="59">
        <v>9</v>
      </c>
      <c r="E28" s="58">
        <v>16</v>
      </c>
      <c r="F28" s="59"/>
      <c r="G28" s="58"/>
      <c r="H28" s="60"/>
      <c r="I28" s="60"/>
      <c r="J28" s="60"/>
      <c r="K28" s="61"/>
      <c r="L28" s="49">
        <f t="shared" si="1"/>
        <v>9</v>
      </c>
      <c r="M28" s="49">
        <f t="shared" si="2"/>
        <v>16</v>
      </c>
      <c r="N28" s="49" t="str">
        <f t="shared" si="3"/>
        <v> </v>
      </c>
      <c r="O28" s="53">
        <f t="shared" si="4"/>
        <v>17</v>
      </c>
      <c r="P28" s="56"/>
      <c r="Q28" s="55">
        <f t="shared" si="5"/>
        <v>9</v>
      </c>
      <c r="R28" s="55">
        <f t="shared" si="6"/>
        <v>16</v>
      </c>
      <c r="S28" s="55">
        <f t="shared" si="7"/>
        <v>21</v>
      </c>
      <c r="T28" s="55">
        <f t="shared" si="8"/>
        <v>17</v>
      </c>
      <c r="U28" s="55"/>
      <c r="V28" s="55">
        <f t="shared" si="9"/>
        <v>9</v>
      </c>
      <c r="W28" s="55">
        <f t="shared" si="10"/>
        <v>16</v>
      </c>
      <c r="X28" s="55">
        <f t="shared" si="11"/>
        <v>21</v>
      </c>
      <c r="Y28" s="55">
        <f t="shared" si="12"/>
        <v>21</v>
      </c>
      <c r="Z28" s="55">
        <f t="shared" si="13"/>
        <v>21</v>
      </c>
      <c r="AA28" s="55">
        <f t="shared" si="14"/>
        <v>17</v>
      </c>
      <c r="AB28" s="55"/>
      <c r="AC28" s="55"/>
      <c r="AD28" s="55"/>
      <c r="AE28" s="72"/>
    </row>
    <row r="29" spans="1:31" ht="12.75" customHeight="1">
      <c r="A29" s="57">
        <f t="shared" si="0"/>
        <v>14</v>
      </c>
      <c r="B29" s="58" t="s">
        <v>33</v>
      </c>
      <c r="C29" s="58" t="s">
        <v>60</v>
      </c>
      <c r="D29" s="59">
        <v>16</v>
      </c>
      <c r="E29" s="58">
        <v>12</v>
      </c>
      <c r="F29" s="59"/>
      <c r="G29" s="58"/>
      <c r="H29" s="60"/>
      <c r="I29" s="60"/>
      <c r="J29" s="60"/>
      <c r="K29" s="61"/>
      <c r="L29" s="49">
        <f t="shared" si="1"/>
        <v>12</v>
      </c>
      <c r="M29" s="49">
        <f t="shared" si="2"/>
        <v>16</v>
      </c>
      <c r="N29" s="49" t="str">
        <f t="shared" si="3"/>
        <v> </v>
      </c>
      <c r="O29" s="53">
        <f t="shared" si="4"/>
        <v>14</v>
      </c>
      <c r="Q29">
        <f t="shared" si="5"/>
        <v>12</v>
      </c>
      <c r="R29">
        <f t="shared" si="6"/>
        <v>16</v>
      </c>
      <c r="S29">
        <f t="shared" si="7"/>
        <v>21</v>
      </c>
      <c r="T29">
        <f t="shared" si="8"/>
        <v>14</v>
      </c>
      <c r="V29" s="55">
        <f t="shared" si="9"/>
        <v>12</v>
      </c>
      <c r="W29" s="55">
        <f t="shared" si="10"/>
        <v>16</v>
      </c>
      <c r="X29" s="55">
        <f t="shared" si="11"/>
        <v>21</v>
      </c>
      <c r="Y29" s="55">
        <f t="shared" si="12"/>
        <v>21</v>
      </c>
      <c r="Z29" s="55">
        <f t="shared" si="13"/>
        <v>21</v>
      </c>
      <c r="AA29">
        <f t="shared" si="14"/>
        <v>14</v>
      </c>
      <c r="AE29" s="72"/>
    </row>
    <row r="30" spans="1:31" ht="12.75" customHeight="1">
      <c r="A30" s="57">
        <f t="shared" si="0"/>
        <v>12</v>
      </c>
      <c r="B30" s="15" t="s">
        <v>71</v>
      </c>
      <c r="C30" s="15" t="s">
        <v>72</v>
      </c>
      <c r="D30" s="16"/>
      <c r="E30" s="15"/>
      <c r="F30" s="16">
        <v>9</v>
      </c>
      <c r="G30" s="15"/>
      <c r="H30" s="17"/>
      <c r="I30" s="17"/>
      <c r="J30" s="17"/>
      <c r="K30" s="18"/>
      <c r="L30" s="5">
        <f t="shared" si="1"/>
        <v>9</v>
      </c>
      <c r="M30" s="5" t="str">
        <f t="shared" si="2"/>
        <v> </v>
      </c>
      <c r="N30" s="5" t="str">
        <f t="shared" si="3"/>
        <v> </v>
      </c>
      <c r="O30" s="6">
        <f t="shared" si="4"/>
        <v>12</v>
      </c>
      <c r="Q30">
        <f t="shared" si="5"/>
        <v>9</v>
      </c>
      <c r="R30">
        <f t="shared" si="6"/>
        <v>21</v>
      </c>
      <c r="S30">
        <f t="shared" si="7"/>
        <v>21</v>
      </c>
      <c r="T30">
        <f t="shared" si="8"/>
        <v>12</v>
      </c>
      <c r="V30" s="55">
        <f t="shared" si="9"/>
        <v>9</v>
      </c>
      <c r="W30" s="55">
        <f t="shared" si="10"/>
        <v>21</v>
      </c>
      <c r="X30" s="55">
        <f t="shared" si="11"/>
        <v>21</v>
      </c>
      <c r="Y30" s="55">
        <f t="shared" si="12"/>
        <v>21</v>
      </c>
      <c r="Z30" s="55">
        <f t="shared" si="13"/>
        <v>21</v>
      </c>
      <c r="AA30">
        <f t="shared" si="14"/>
        <v>12</v>
      </c>
      <c r="AE30" s="72"/>
    </row>
    <row r="31" spans="1:31" ht="12.75" customHeight="1">
      <c r="A31" s="57">
        <f t="shared" si="0"/>
        <v>12</v>
      </c>
      <c r="B31" s="15" t="s">
        <v>179</v>
      </c>
      <c r="C31" s="15" t="s">
        <v>197</v>
      </c>
      <c r="D31" s="16"/>
      <c r="E31" s="15"/>
      <c r="F31" s="16"/>
      <c r="G31" s="15"/>
      <c r="H31" s="17">
        <v>9</v>
      </c>
      <c r="I31" s="17"/>
      <c r="J31" s="17"/>
      <c r="K31" s="18"/>
      <c r="L31" s="5">
        <f t="shared" si="1"/>
        <v>9</v>
      </c>
      <c r="M31" s="5" t="str">
        <f t="shared" si="2"/>
        <v> </v>
      </c>
      <c r="N31" s="5" t="str">
        <f t="shared" si="3"/>
        <v> </v>
      </c>
      <c r="O31" s="6">
        <f t="shared" si="4"/>
        <v>12</v>
      </c>
      <c r="Q31">
        <f t="shared" si="5"/>
        <v>9</v>
      </c>
      <c r="R31">
        <f t="shared" si="6"/>
        <v>21</v>
      </c>
      <c r="S31">
        <f t="shared" si="7"/>
        <v>21</v>
      </c>
      <c r="T31">
        <f t="shared" si="8"/>
        <v>12</v>
      </c>
      <c r="V31" s="55">
        <f t="shared" si="9"/>
        <v>9</v>
      </c>
      <c r="W31" s="55">
        <f t="shared" si="10"/>
        <v>21</v>
      </c>
      <c r="X31" s="55">
        <f t="shared" si="11"/>
        <v>21</v>
      </c>
      <c r="Y31" s="55">
        <f t="shared" si="12"/>
        <v>21</v>
      </c>
      <c r="Z31" s="55">
        <f t="shared" si="13"/>
        <v>21</v>
      </c>
      <c r="AA31">
        <f t="shared" si="14"/>
        <v>12</v>
      </c>
      <c r="AE31" s="72"/>
    </row>
    <row r="32" spans="1:31" ht="12.75" customHeight="1">
      <c r="A32" s="57">
        <f t="shared" si="0"/>
        <v>11</v>
      </c>
      <c r="B32" s="15" t="s">
        <v>96</v>
      </c>
      <c r="C32" s="15" t="s">
        <v>11</v>
      </c>
      <c r="D32" s="16"/>
      <c r="E32" s="15">
        <v>10</v>
      </c>
      <c r="F32" s="16"/>
      <c r="G32" s="15"/>
      <c r="H32" s="17"/>
      <c r="I32" s="17"/>
      <c r="J32" s="17"/>
      <c r="K32" s="18"/>
      <c r="L32" s="5">
        <f t="shared" si="1"/>
        <v>10</v>
      </c>
      <c r="M32" s="5" t="str">
        <f t="shared" si="2"/>
        <v> </v>
      </c>
      <c r="N32" s="5" t="str">
        <f t="shared" si="3"/>
        <v> </v>
      </c>
      <c r="O32" s="6">
        <f t="shared" si="4"/>
        <v>11</v>
      </c>
      <c r="Q32">
        <f t="shared" si="5"/>
        <v>10</v>
      </c>
      <c r="R32">
        <f t="shared" si="6"/>
        <v>21</v>
      </c>
      <c r="S32">
        <f t="shared" si="7"/>
        <v>21</v>
      </c>
      <c r="T32">
        <f t="shared" si="8"/>
        <v>11</v>
      </c>
      <c r="V32" s="55">
        <f t="shared" si="9"/>
        <v>10</v>
      </c>
      <c r="W32" s="55">
        <f t="shared" si="10"/>
        <v>21</v>
      </c>
      <c r="X32" s="55">
        <f t="shared" si="11"/>
        <v>21</v>
      </c>
      <c r="Y32" s="55">
        <f t="shared" si="12"/>
        <v>21</v>
      </c>
      <c r="Z32" s="55">
        <f t="shared" si="13"/>
        <v>21</v>
      </c>
      <c r="AA32">
        <f t="shared" si="14"/>
        <v>11</v>
      </c>
      <c r="AE32" s="72"/>
    </row>
    <row r="33" spans="1:31" ht="12.75" customHeight="1">
      <c r="A33" s="57">
        <f t="shared" si="0"/>
        <v>11</v>
      </c>
      <c r="B33" s="15" t="s">
        <v>127</v>
      </c>
      <c r="C33" s="15" t="s">
        <v>9</v>
      </c>
      <c r="D33" s="16"/>
      <c r="E33" s="15"/>
      <c r="F33" s="16"/>
      <c r="G33" s="15">
        <v>10</v>
      </c>
      <c r="H33" s="17"/>
      <c r="I33" s="17"/>
      <c r="J33" s="17"/>
      <c r="K33" s="18"/>
      <c r="L33" s="5">
        <f t="shared" si="1"/>
        <v>10</v>
      </c>
      <c r="M33" s="5" t="str">
        <f t="shared" si="2"/>
        <v> </v>
      </c>
      <c r="N33" s="5" t="str">
        <f t="shared" si="3"/>
        <v> </v>
      </c>
      <c r="O33" s="6">
        <f t="shared" si="4"/>
        <v>11</v>
      </c>
      <c r="Q33">
        <f t="shared" si="5"/>
        <v>10</v>
      </c>
      <c r="R33">
        <f t="shared" si="6"/>
        <v>21</v>
      </c>
      <c r="S33">
        <f t="shared" si="7"/>
        <v>21</v>
      </c>
      <c r="T33">
        <f t="shared" si="8"/>
        <v>11</v>
      </c>
      <c r="V33" s="55">
        <f t="shared" si="9"/>
        <v>10</v>
      </c>
      <c r="W33" s="55">
        <f t="shared" si="10"/>
        <v>21</v>
      </c>
      <c r="X33" s="55">
        <f t="shared" si="11"/>
        <v>21</v>
      </c>
      <c r="Y33" s="55">
        <f t="shared" si="12"/>
        <v>21</v>
      </c>
      <c r="Z33" s="55">
        <f t="shared" si="13"/>
        <v>21</v>
      </c>
      <c r="AA33">
        <f t="shared" si="14"/>
        <v>11</v>
      </c>
      <c r="AE33" s="72"/>
    </row>
    <row r="34" spans="1:31" ht="12.75" customHeight="1">
      <c r="A34" s="57">
        <f t="shared" si="0"/>
        <v>10</v>
      </c>
      <c r="B34" s="15" t="s">
        <v>81</v>
      </c>
      <c r="C34" s="15" t="s">
        <v>9</v>
      </c>
      <c r="D34" s="16"/>
      <c r="E34" s="15">
        <v>19</v>
      </c>
      <c r="F34" s="16"/>
      <c r="G34" s="15"/>
      <c r="H34" s="17">
        <v>16</v>
      </c>
      <c r="I34" s="17">
        <v>18</v>
      </c>
      <c r="J34" s="17"/>
      <c r="K34" s="18"/>
      <c r="L34" s="5">
        <f t="shared" si="1"/>
        <v>16</v>
      </c>
      <c r="M34" s="5">
        <f t="shared" si="2"/>
        <v>18</v>
      </c>
      <c r="N34" s="5">
        <f t="shared" si="3"/>
        <v>19</v>
      </c>
      <c r="O34" s="6">
        <f t="shared" si="4"/>
        <v>10</v>
      </c>
      <c r="Q34">
        <f t="shared" si="5"/>
        <v>16</v>
      </c>
      <c r="R34">
        <f t="shared" si="6"/>
        <v>18</v>
      </c>
      <c r="S34">
        <f t="shared" si="7"/>
        <v>19</v>
      </c>
      <c r="T34">
        <f t="shared" si="8"/>
        <v>10</v>
      </c>
      <c r="V34" s="55">
        <f t="shared" si="9"/>
        <v>16</v>
      </c>
      <c r="W34" s="55">
        <f t="shared" si="10"/>
        <v>18</v>
      </c>
      <c r="X34" s="55">
        <f t="shared" si="11"/>
        <v>19</v>
      </c>
      <c r="Y34" s="55">
        <f t="shared" si="12"/>
        <v>21</v>
      </c>
      <c r="Z34" s="55">
        <f t="shared" si="13"/>
        <v>21</v>
      </c>
      <c r="AA34">
        <f t="shared" si="14"/>
        <v>10</v>
      </c>
      <c r="AE34" s="72"/>
    </row>
    <row r="35" spans="1:31" ht="12.75" customHeight="1">
      <c r="A35" s="57">
        <f t="shared" si="0"/>
        <v>8</v>
      </c>
      <c r="B35" s="15" t="s">
        <v>124</v>
      </c>
      <c r="C35" s="15" t="s">
        <v>60</v>
      </c>
      <c r="D35" s="16">
        <v>13</v>
      </c>
      <c r="E35" s="15"/>
      <c r="F35" s="16"/>
      <c r="G35" s="15"/>
      <c r="H35" s="17"/>
      <c r="I35" s="17"/>
      <c r="J35" s="17"/>
      <c r="K35" s="18"/>
      <c r="L35" s="5">
        <f t="shared" si="1"/>
        <v>13</v>
      </c>
      <c r="M35" s="5" t="str">
        <f t="shared" si="2"/>
        <v> </v>
      </c>
      <c r="N35" s="5" t="str">
        <f t="shared" si="3"/>
        <v> </v>
      </c>
      <c r="O35" s="6">
        <f t="shared" si="4"/>
        <v>8</v>
      </c>
      <c r="Q35">
        <f t="shared" si="5"/>
        <v>13</v>
      </c>
      <c r="R35">
        <f t="shared" si="6"/>
        <v>21</v>
      </c>
      <c r="S35">
        <f t="shared" si="7"/>
        <v>21</v>
      </c>
      <c r="T35">
        <f t="shared" si="8"/>
        <v>8</v>
      </c>
      <c r="V35" s="55">
        <f t="shared" si="9"/>
        <v>13</v>
      </c>
      <c r="W35" s="55">
        <f t="shared" si="10"/>
        <v>21</v>
      </c>
      <c r="X35" s="55">
        <f t="shared" si="11"/>
        <v>21</v>
      </c>
      <c r="Y35" s="55">
        <f t="shared" si="12"/>
        <v>21</v>
      </c>
      <c r="Z35" s="55">
        <f t="shared" si="13"/>
        <v>21</v>
      </c>
      <c r="AA35">
        <f t="shared" si="14"/>
        <v>8</v>
      </c>
      <c r="AE35" s="72"/>
    </row>
    <row r="36" spans="1:31" ht="12.75" customHeight="1">
      <c r="A36" s="57">
        <f t="shared" si="0"/>
        <v>8</v>
      </c>
      <c r="B36" s="15" t="s">
        <v>102</v>
      </c>
      <c r="C36" s="15" t="s">
        <v>103</v>
      </c>
      <c r="D36" s="16"/>
      <c r="E36" s="15"/>
      <c r="F36" s="16"/>
      <c r="G36" s="15"/>
      <c r="H36" s="17"/>
      <c r="I36" s="17">
        <v>13</v>
      </c>
      <c r="J36" s="17"/>
      <c r="K36" s="18"/>
      <c r="L36" s="5">
        <f t="shared" si="1"/>
        <v>13</v>
      </c>
      <c r="M36" s="5" t="str">
        <f t="shared" si="2"/>
        <v> </v>
      </c>
      <c r="N36" s="5" t="str">
        <f t="shared" si="3"/>
        <v> </v>
      </c>
      <c r="O36" s="6">
        <f t="shared" si="4"/>
        <v>8</v>
      </c>
      <c r="Q36">
        <f t="shared" si="5"/>
        <v>13</v>
      </c>
      <c r="R36">
        <f t="shared" si="6"/>
        <v>21</v>
      </c>
      <c r="S36">
        <f t="shared" si="7"/>
        <v>21</v>
      </c>
      <c r="T36">
        <f t="shared" si="8"/>
        <v>8</v>
      </c>
      <c r="V36" s="55">
        <f t="shared" si="9"/>
        <v>13</v>
      </c>
      <c r="W36" s="55">
        <f t="shared" si="10"/>
        <v>21</v>
      </c>
      <c r="X36" s="55">
        <f t="shared" si="11"/>
        <v>21</v>
      </c>
      <c r="Y36" s="55">
        <f t="shared" si="12"/>
        <v>21</v>
      </c>
      <c r="Z36" s="55">
        <f t="shared" si="13"/>
        <v>21</v>
      </c>
      <c r="AA36">
        <f t="shared" si="14"/>
        <v>8</v>
      </c>
      <c r="AE36" s="72"/>
    </row>
    <row r="37" spans="1:31" ht="12.75" customHeight="1">
      <c r="A37" s="57">
        <f t="shared" si="0"/>
        <v>7</v>
      </c>
      <c r="B37" s="15" t="s">
        <v>125</v>
      </c>
      <c r="C37" s="15" t="s">
        <v>126</v>
      </c>
      <c r="D37" s="16">
        <v>14</v>
      </c>
      <c r="E37" s="15"/>
      <c r="F37" s="16"/>
      <c r="G37" s="15"/>
      <c r="H37" s="17"/>
      <c r="I37" s="17"/>
      <c r="J37" s="17"/>
      <c r="K37" s="18"/>
      <c r="L37" s="5">
        <f t="shared" si="1"/>
        <v>14</v>
      </c>
      <c r="M37" s="5" t="str">
        <f t="shared" si="2"/>
        <v> </v>
      </c>
      <c r="N37" s="5" t="str">
        <f t="shared" si="3"/>
        <v> </v>
      </c>
      <c r="O37" s="6">
        <f t="shared" si="4"/>
        <v>7</v>
      </c>
      <c r="Q37">
        <f t="shared" si="5"/>
        <v>14</v>
      </c>
      <c r="R37">
        <f t="shared" si="6"/>
        <v>21</v>
      </c>
      <c r="S37">
        <f t="shared" si="7"/>
        <v>21</v>
      </c>
      <c r="T37">
        <f t="shared" si="8"/>
        <v>7</v>
      </c>
      <c r="V37" s="55">
        <f t="shared" si="9"/>
        <v>14</v>
      </c>
      <c r="W37" s="55">
        <f t="shared" si="10"/>
        <v>21</v>
      </c>
      <c r="X37" s="55">
        <f t="shared" si="11"/>
        <v>21</v>
      </c>
      <c r="Y37" s="55">
        <f t="shared" si="12"/>
        <v>21</v>
      </c>
      <c r="Z37" s="55">
        <f t="shared" si="13"/>
        <v>21</v>
      </c>
      <c r="AA37">
        <f t="shared" si="14"/>
        <v>7</v>
      </c>
      <c r="AE37" s="72"/>
    </row>
    <row r="38" spans="1:31" ht="12.75" customHeight="1">
      <c r="A38" s="57">
        <f t="shared" si="0"/>
        <v>7</v>
      </c>
      <c r="B38" s="15" t="s">
        <v>160</v>
      </c>
      <c r="C38" s="15" t="s">
        <v>25</v>
      </c>
      <c r="D38" s="16"/>
      <c r="E38" s="15"/>
      <c r="F38" s="16">
        <v>14</v>
      </c>
      <c r="G38" s="15"/>
      <c r="H38" s="17"/>
      <c r="I38" s="17"/>
      <c r="J38" s="17"/>
      <c r="K38" s="18"/>
      <c r="L38" s="5">
        <f t="shared" si="1"/>
        <v>14</v>
      </c>
      <c r="M38" s="5" t="str">
        <f t="shared" si="2"/>
        <v> </v>
      </c>
      <c r="N38" s="5" t="str">
        <f t="shared" si="3"/>
        <v> </v>
      </c>
      <c r="O38" s="6">
        <f t="shared" si="4"/>
        <v>7</v>
      </c>
      <c r="Q38">
        <f t="shared" si="5"/>
        <v>14</v>
      </c>
      <c r="R38">
        <f t="shared" si="6"/>
        <v>21</v>
      </c>
      <c r="S38">
        <f t="shared" si="7"/>
        <v>21</v>
      </c>
      <c r="T38">
        <f t="shared" si="8"/>
        <v>7</v>
      </c>
      <c r="V38" s="55">
        <f t="shared" si="9"/>
        <v>14</v>
      </c>
      <c r="W38" s="55">
        <f t="shared" si="10"/>
        <v>21</v>
      </c>
      <c r="X38" s="55">
        <f t="shared" si="11"/>
        <v>21</v>
      </c>
      <c r="Y38" s="55">
        <f t="shared" si="12"/>
        <v>21</v>
      </c>
      <c r="Z38" s="55">
        <f t="shared" si="13"/>
        <v>21</v>
      </c>
      <c r="AA38">
        <f t="shared" si="14"/>
        <v>7</v>
      </c>
      <c r="AE38" s="72"/>
    </row>
    <row r="39" spans="1:31" ht="12.75" customHeight="1">
      <c r="A39" s="57">
        <f t="shared" si="0"/>
        <v>6</v>
      </c>
      <c r="B39" s="15" t="s">
        <v>180</v>
      </c>
      <c r="C39" s="15"/>
      <c r="D39" s="16"/>
      <c r="E39" s="15"/>
      <c r="F39" s="16"/>
      <c r="G39" s="15"/>
      <c r="H39" s="17">
        <v>15</v>
      </c>
      <c r="I39" s="17"/>
      <c r="J39" s="17"/>
      <c r="K39" s="18"/>
      <c r="L39" s="5">
        <f t="shared" si="1"/>
        <v>15</v>
      </c>
      <c r="M39" s="5" t="str">
        <f t="shared" si="2"/>
        <v> </v>
      </c>
      <c r="N39" s="5" t="str">
        <f t="shared" si="3"/>
        <v> </v>
      </c>
      <c r="O39" s="6">
        <f t="shared" si="4"/>
        <v>6</v>
      </c>
      <c r="Q39">
        <f t="shared" si="5"/>
        <v>15</v>
      </c>
      <c r="R39">
        <f t="shared" si="6"/>
        <v>21</v>
      </c>
      <c r="S39">
        <f t="shared" si="7"/>
        <v>21</v>
      </c>
      <c r="T39">
        <f t="shared" si="8"/>
        <v>6</v>
      </c>
      <c r="V39" s="55">
        <f t="shared" si="9"/>
        <v>15</v>
      </c>
      <c r="W39" s="55">
        <f t="shared" si="10"/>
        <v>21</v>
      </c>
      <c r="X39" s="55">
        <f t="shared" si="11"/>
        <v>21</v>
      </c>
      <c r="Y39" s="55">
        <f t="shared" si="12"/>
        <v>21</v>
      </c>
      <c r="Z39" s="55">
        <f t="shared" si="13"/>
        <v>21</v>
      </c>
      <c r="AA39">
        <f t="shared" si="14"/>
        <v>6</v>
      </c>
      <c r="AE39" s="72"/>
    </row>
    <row r="40" spans="1:31" ht="12.75" customHeight="1">
      <c r="A40" s="57">
        <f t="shared" si="0"/>
        <v>5</v>
      </c>
      <c r="B40" s="15" t="s">
        <v>91</v>
      </c>
      <c r="C40" s="15" t="s">
        <v>20</v>
      </c>
      <c r="D40" s="16"/>
      <c r="E40" s="15"/>
      <c r="F40" s="16">
        <v>16</v>
      </c>
      <c r="G40" s="15"/>
      <c r="H40" s="17"/>
      <c r="I40" s="17"/>
      <c r="J40" s="17"/>
      <c r="K40" s="18"/>
      <c r="L40" s="5">
        <f t="shared" si="1"/>
        <v>16</v>
      </c>
      <c r="M40" s="5" t="str">
        <f t="shared" si="2"/>
        <v> </v>
      </c>
      <c r="N40" s="5" t="str">
        <f t="shared" si="3"/>
        <v> </v>
      </c>
      <c r="O40" s="6">
        <f t="shared" si="4"/>
        <v>5</v>
      </c>
      <c r="Q40">
        <f t="shared" si="5"/>
        <v>16</v>
      </c>
      <c r="R40">
        <f t="shared" si="6"/>
        <v>21</v>
      </c>
      <c r="S40">
        <f t="shared" si="7"/>
        <v>21</v>
      </c>
      <c r="T40">
        <f t="shared" si="8"/>
        <v>5</v>
      </c>
      <c r="V40" s="55">
        <f t="shared" si="9"/>
        <v>16</v>
      </c>
      <c r="W40" s="55">
        <f t="shared" si="10"/>
        <v>21</v>
      </c>
      <c r="X40" s="55">
        <f t="shared" si="11"/>
        <v>21</v>
      </c>
      <c r="Y40" s="55">
        <f t="shared" si="12"/>
        <v>21</v>
      </c>
      <c r="Z40" s="55">
        <f t="shared" si="13"/>
        <v>21</v>
      </c>
      <c r="AA40">
        <f t="shared" si="14"/>
        <v>5</v>
      </c>
      <c r="AE40" s="72"/>
    </row>
    <row r="41" spans="1:31" ht="12.75" customHeight="1">
      <c r="A41" s="57">
        <f t="shared" si="0"/>
        <v>4</v>
      </c>
      <c r="B41" s="15" t="s">
        <v>78</v>
      </c>
      <c r="C41" s="15" t="s">
        <v>20</v>
      </c>
      <c r="D41" s="16"/>
      <c r="E41" s="15">
        <v>17</v>
      </c>
      <c r="F41" s="16"/>
      <c r="G41" s="15"/>
      <c r="H41" s="17"/>
      <c r="I41" s="17"/>
      <c r="J41" s="17"/>
      <c r="K41" s="18"/>
      <c r="L41" s="5">
        <f t="shared" si="1"/>
        <v>17</v>
      </c>
      <c r="M41" s="5" t="str">
        <f t="shared" si="2"/>
        <v> </v>
      </c>
      <c r="N41" s="5" t="str">
        <f t="shared" si="3"/>
        <v> </v>
      </c>
      <c r="O41" s="6">
        <f t="shared" si="4"/>
        <v>4</v>
      </c>
      <c r="Q41">
        <f t="shared" si="5"/>
        <v>17</v>
      </c>
      <c r="R41">
        <f t="shared" si="6"/>
        <v>21</v>
      </c>
      <c r="S41">
        <f t="shared" si="7"/>
        <v>21</v>
      </c>
      <c r="T41">
        <f t="shared" si="8"/>
        <v>4</v>
      </c>
      <c r="V41" s="55">
        <f t="shared" si="9"/>
        <v>17</v>
      </c>
      <c r="W41" s="55">
        <f t="shared" si="10"/>
        <v>21</v>
      </c>
      <c r="X41" s="55">
        <f t="shared" si="11"/>
        <v>21</v>
      </c>
      <c r="Y41" s="55">
        <f t="shared" si="12"/>
        <v>21</v>
      </c>
      <c r="Z41" s="55">
        <f t="shared" si="13"/>
        <v>21</v>
      </c>
      <c r="AA41">
        <f t="shared" si="14"/>
        <v>4</v>
      </c>
      <c r="AE41" s="72"/>
    </row>
    <row r="42" spans="1:31" ht="12.75" customHeight="1">
      <c r="A42" s="57">
        <f t="shared" si="0"/>
        <v>3</v>
      </c>
      <c r="B42" s="15" t="s">
        <v>75</v>
      </c>
      <c r="C42" s="15" t="s">
        <v>175</v>
      </c>
      <c r="D42" s="16"/>
      <c r="E42" s="15"/>
      <c r="F42" s="16"/>
      <c r="G42" s="15">
        <v>18</v>
      </c>
      <c r="H42" s="17"/>
      <c r="I42" s="17"/>
      <c r="J42" s="17"/>
      <c r="K42" s="18"/>
      <c r="L42" s="5">
        <f t="shared" si="1"/>
        <v>18</v>
      </c>
      <c r="M42" s="5" t="str">
        <f t="shared" si="2"/>
        <v> </v>
      </c>
      <c r="N42" s="5" t="str">
        <f t="shared" si="3"/>
        <v> </v>
      </c>
      <c r="O42" s="6">
        <f t="shared" si="4"/>
        <v>3</v>
      </c>
      <c r="Q42">
        <f t="shared" si="5"/>
        <v>18</v>
      </c>
      <c r="R42">
        <f t="shared" si="6"/>
        <v>21</v>
      </c>
      <c r="S42">
        <f t="shared" si="7"/>
        <v>21</v>
      </c>
      <c r="T42">
        <f t="shared" si="8"/>
        <v>3</v>
      </c>
      <c r="V42" s="55">
        <f t="shared" si="9"/>
        <v>18</v>
      </c>
      <c r="W42" s="55">
        <f t="shared" si="10"/>
        <v>21</v>
      </c>
      <c r="X42" s="55">
        <f t="shared" si="11"/>
        <v>21</v>
      </c>
      <c r="Y42" s="55">
        <f t="shared" si="12"/>
        <v>21</v>
      </c>
      <c r="Z42" s="55">
        <f t="shared" si="13"/>
        <v>21</v>
      </c>
      <c r="AA42">
        <f t="shared" si="14"/>
        <v>3</v>
      </c>
      <c r="AE42" s="72"/>
    </row>
    <row r="43" spans="1:31" ht="12.75" customHeight="1">
      <c r="A43" s="57">
        <f t="shared" si="0"/>
        <v>3</v>
      </c>
      <c r="B43" s="42" t="s">
        <v>19</v>
      </c>
      <c r="C43" s="42" t="s">
        <v>20</v>
      </c>
      <c r="D43" s="44">
        <v>20</v>
      </c>
      <c r="E43" s="42"/>
      <c r="F43" s="44">
        <v>19</v>
      </c>
      <c r="G43" s="42"/>
      <c r="H43" s="45"/>
      <c r="I43" s="45"/>
      <c r="J43" s="45"/>
      <c r="K43" s="46"/>
      <c r="L43" s="41">
        <f t="shared" si="1"/>
        <v>19</v>
      </c>
      <c r="M43" s="41">
        <f t="shared" si="2"/>
        <v>20</v>
      </c>
      <c r="N43" s="41" t="str">
        <f t="shared" si="3"/>
        <v> </v>
      </c>
      <c r="O43" s="43">
        <f t="shared" si="4"/>
        <v>3</v>
      </c>
      <c r="Q43">
        <f t="shared" si="5"/>
        <v>19</v>
      </c>
      <c r="R43">
        <f t="shared" si="6"/>
        <v>20</v>
      </c>
      <c r="S43">
        <f t="shared" si="7"/>
        <v>21</v>
      </c>
      <c r="T43">
        <f t="shared" si="8"/>
        <v>3</v>
      </c>
      <c r="V43" s="55">
        <f t="shared" si="9"/>
        <v>19</v>
      </c>
      <c r="W43" s="55">
        <f t="shared" si="10"/>
        <v>20</v>
      </c>
      <c r="X43" s="55">
        <f t="shared" si="11"/>
        <v>21</v>
      </c>
      <c r="Y43" s="55">
        <f t="shared" si="12"/>
        <v>21</v>
      </c>
      <c r="Z43" s="55">
        <f t="shared" si="13"/>
        <v>21</v>
      </c>
      <c r="AA43">
        <f t="shared" si="14"/>
        <v>3</v>
      </c>
      <c r="AC43" s="55"/>
      <c r="AE43" s="72"/>
    </row>
    <row r="44" spans="1:31" ht="12.75" customHeight="1">
      <c r="A44" s="57">
        <f t="shared" si="0"/>
        <v>2</v>
      </c>
      <c r="B44" s="15" t="s">
        <v>94</v>
      </c>
      <c r="C44" s="15" t="s">
        <v>95</v>
      </c>
      <c r="D44" s="16"/>
      <c r="E44" s="15"/>
      <c r="F44" s="16"/>
      <c r="G44" s="15">
        <v>19</v>
      </c>
      <c r="H44" s="17"/>
      <c r="I44" s="17"/>
      <c r="J44" s="17"/>
      <c r="K44" s="18"/>
      <c r="L44" s="5">
        <f t="shared" si="1"/>
        <v>19</v>
      </c>
      <c r="M44" s="5" t="str">
        <f t="shared" si="2"/>
        <v> </v>
      </c>
      <c r="N44" s="5" t="str">
        <f t="shared" si="3"/>
        <v> </v>
      </c>
      <c r="O44" s="6">
        <f t="shared" si="4"/>
        <v>2</v>
      </c>
      <c r="Q44">
        <f t="shared" si="5"/>
        <v>19</v>
      </c>
      <c r="R44">
        <f t="shared" si="6"/>
        <v>21</v>
      </c>
      <c r="S44">
        <f t="shared" si="7"/>
        <v>21</v>
      </c>
      <c r="T44">
        <f t="shared" si="8"/>
        <v>2</v>
      </c>
      <c r="V44" s="55">
        <f t="shared" si="9"/>
        <v>19</v>
      </c>
      <c r="W44" s="55">
        <f t="shared" si="10"/>
        <v>21</v>
      </c>
      <c r="X44" s="55">
        <f t="shared" si="11"/>
        <v>21</v>
      </c>
      <c r="Y44" s="55">
        <f t="shared" si="12"/>
        <v>21</v>
      </c>
      <c r="Z44" s="55">
        <f t="shared" si="13"/>
        <v>21</v>
      </c>
      <c r="AA44">
        <f t="shared" si="14"/>
        <v>2</v>
      </c>
      <c r="AE44" s="72"/>
    </row>
    <row r="45" spans="1:31" ht="12.75" customHeight="1">
      <c r="A45" s="57">
        <f t="shared" si="0"/>
        <v>1</v>
      </c>
      <c r="B45" s="15" t="s">
        <v>176</v>
      </c>
      <c r="C45" s="15" t="s">
        <v>23</v>
      </c>
      <c r="D45" s="16"/>
      <c r="E45" s="15"/>
      <c r="F45" s="16"/>
      <c r="G45" s="15">
        <v>20</v>
      </c>
      <c r="H45" s="17"/>
      <c r="I45" s="17"/>
      <c r="J45" s="17"/>
      <c r="K45" s="18"/>
      <c r="L45" s="5">
        <f t="shared" si="1"/>
        <v>20</v>
      </c>
      <c r="M45" s="5" t="str">
        <f t="shared" si="2"/>
        <v> </v>
      </c>
      <c r="N45" s="5" t="str">
        <f t="shared" si="3"/>
        <v> </v>
      </c>
      <c r="O45" s="6">
        <f t="shared" si="4"/>
        <v>1</v>
      </c>
      <c r="Q45">
        <f t="shared" si="5"/>
        <v>20</v>
      </c>
      <c r="R45">
        <f t="shared" si="6"/>
        <v>21</v>
      </c>
      <c r="S45">
        <f t="shared" si="7"/>
        <v>21</v>
      </c>
      <c r="T45">
        <f t="shared" si="8"/>
        <v>1</v>
      </c>
      <c r="V45" s="55">
        <f t="shared" si="9"/>
        <v>20</v>
      </c>
      <c r="W45" s="55">
        <f t="shared" si="10"/>
        <v>21</v>
      </c>
      <c r="X45" s="55">
        <f t="shared" si="11"/>
        <v>21</v>
      </c>
      <c r="Y45" s="55">
        <f t="shared" si="12"/>
        <v>21</v>
      </c>
      <c r="Z45" s="55">
        <f t="shared" si="13"/>
        <v>21</v>
      </c>
      <c r="AA45">
        <f t="shared" si="14"/>
        <v>1</v>
      </c>
      <c r="AE45" s="72"/>
    </row>
    <row r="46" spans="1:27" ht="12.75" customHeight="1" thickBot="1">
      <c r="A46" s="64" t="str">
        <f t="shared" si="0"/>
        <v> </v>
      </c>
      <c r="B46" s="20"/>
      <c r="C46" s="20"/>
      <c r="D46" s="21"/>
      <c r="E46" s="20"/>
      <c r="F46" s="21"/>
      <c r="G46" s="20"/>
      <c r="H46" s="22"/>
      <c r="I46" s="22"/>
      <c r="J46" s="22"/>
      <c r="K46" s="21"/>
      <c r="L46" s="24" t="str">
        <f t="shared" si="1"/>
        <v> </v>
      </c>
      <c r="M46" s="20" t="str">
        <f t="shared" si="2"/>
        <v> </v>
      </c>
      <c r="N46" s="20" t="str">
        <f t="shared" si="3"/>
        <v> </v>
      </c>
      <c r="O46" s="25" t="str">
        <f t="shared" si="4"/>
        <v> </v>
      </c>
      <c r="Q46">
        <f t="shared" si="5"/>
        <v>21</v>
      </c>
      <c r="R46">
        <f t="shared" si="6"/>
        <v>21</v>
      </c>
      <c r="S46">
        <f t="shared" si="7"/>
        <v>21</v>
      </c>
      <c r="T46">
        <f t="shared" si="8"/>
        <v>0</v>
      </c>
      <c r="V46" s="55">
        <f t="shared" si="9"/>
        <v>21</v>
      </c>
      <c r="W46" s="55">
        <f t="shared" si="10"/>
        <v>21</v>
      </c>
      <c r="X46" s="55">
        <f t="shared" si="11"/>
        <v>21</v>
      </c>
      <c r="Y46" s="55">
        <f t="shared" si="12"/>
        <v>21</v>
      </c>
      <c r="Z46" s="55">
        <f t="shared" si="13"/>
        <v>21</v>
      </c>
      <c r="AA46">
        <f t="shared" si="14"/>
        <v>0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</sheetData>
  <sheetProtection/>
  <mergeCells count="2">
    <mergeCell ref="A1:E1"/>
    <mergeCell ref="AC2:AE2"/>
  </mergeCells>
  <printOptions/>
  <pageMargins left="0.2" right="0.15" top="1" bottom="1" header="0.5" footer="0.5"/>
  <pageSetup horizontalDpi="600" verticalDpi="600" orientation="landscape" paperSize="9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"/>
  <sheetViews>
    <sheetView zoomScalePageLayoutView="0" workbookViewId="0" topLeftCell="A1">
      <selection activeCell="A1" sqref="A1:E1"/>
    </sheetView>
  </sheetViews>
  <sheetFormatPr defaultColWidth="12" defaultRowHeight="12.75"/>
  <cols>
    <col min="1" max="1" width="7" style="0" customWidth="1"/>
    <col min="2" max="3" width="22.83203125" style="0" customWidth="1"/>
    <col min="4" max="6" width="13.33203125" style="0" customWidth="1"/>
    <col min="7" max="8" width="16" style="0" customWidth="1"/>
    <col min="9" max="9" width="13.33203125" style="0" customWidth="1"/>
    <col min="10" max="14" width="3.33203125" style="0" customWidth="1"/>
    <col min="15" max="15" width="5.83203125" style="0" customWidth="1"/>
    <col min="16" max="16" width="4" style="48" customWidth="1"/>
    <col min="17" max="22" width="4" style="0" hidden="1" customWidth="1"/>
    <col min="23" max="23" width="3.83203125" style="0" hidden="1" customWidth="1"/>
    <col min="24" max="26" width="3.66015625" style="0" hidden="1" customWidth="1"/>
    <col min="27" max="27" width="5.5" style="0" hidden="1" customWidth="1"/>
  </cols>
  <sheetData>
    <row r="1" spans="1:16" s="55" customFormat="1" ht="24.75" customHeight="1" thickBot="1">
      <c r="A1" s="154" t="s">
        <v>112</v>
      </c>
      <c r="B1" s="155"/>
      <c r="C1" s="155"/>
      <c r="D1" s="155"/>
      <c r="E1" s="155"/>
      <c r="F1" s="74"/>
      <c r="G1" s="74"/>
      <c r="H1" s="74"/>
      <c r="I1" s="74"/>
      <c r="J1" s="74"/>
      <c r="K1" s="75"/>
      <c r="L1" s="76"/>
      <c r="M1" s="76"/>
      <c r="N1" s="76"/>
      <c r="O1" s="77"/>
      <c r="P1" s="56"/>
    </row>
    <row r="2" spans="1:31" s="55" customFormat="1" ht="24.75" customHeight="1" thickBot="1">
      <c r="A2" s="78"/>
      <c r="B2" s="79"/>
      <c r="C2" s="79"/>
      <c r="D2" s="100"/>
      <c r="E2" s="74"/>
      <c r="F2" s="74"/>
      <c r="G2" s="101" t="s">
        <v>3</v>
      </c>
      <c r="H2" s="74"/>
      <c r="I2" s="74"/>
      <c r="J2" s="74"/>
      <c r="K2" s="75"/>
      <c r="L2" s="78"/>
      <c r="M2" s="79"/>
      <c r="N2" s="79"/>
      <c r="O2" s="82"/>
      <c r="P2" s="56"/>
      <c r="AB2" s="130"/>
      <c r="AC2" s="160" t="s">
        <v>212</v>
      </c>
      <c r="AD2" s="161"/>
      <c r="AE2" s="161"/>
    </row>
    <row r="3" spans="1:16" s="55" customFormat="1" ht="15.75" customHeight="1">
      <c r="A3" s="63"/>
      <c r="B3" s="83"/>
      <c r="C3" s="83"/>
      <c r="D3" s="109" t="s">
        <v>80</v>
      </c>
      <c r="E3" s="109" t="s">
        <v>82</v>
      </c>
      <c r="F3" s="109" t="s">
        <v>83</v>
      </c>
      <c r="G3" s="109" t="s">
        <v>84</v>
      </c>
      <c r="H3" s="109" t="s">
        <v>106</v>
      </c>
      <c r="I3" s="109" t="s">
        <v>101</v>
      </c>
      <c r="J3" s="98"/>
      <c r="K3" s="99" t="s">
        <v>5</v>
      </c>
      <c r="L3" s="86"/>
      <c r="M3" s="85"/>
      <c r="N3" s="85"/>
      <c r="O3" s="87"/>
      <c r="P3" s="56"/>
    </row>
    <row r="4" spans="1:16" s="55" customFormat="1" ht="15.75" customHeight="1" thickBot="1">
      <c r="A4" s="88" t="s">
        <v>0</v>
      </c>
      <c r="B4" s="89" t="s">
        <v>1</v>
      </c>
      <c r="C4" s="89" t="s">
        <v>2</v>
      </c>
      <c r="D4" s="110">
        <v>43086</v>
      </c>
      <c r="E4" s="110">
        <v>43107</v>
      </c>
      <c r="F4" s="110">
        <v>43114</v>
      </c>
      <c r="G4" s="110">
        <v>43128</v>
      </c>
      <c r="H4" s="110">
        <v>43135</v>
      </c>
      <c r="I4" s="110">
        <v>43149</v>
      </c>
      <c r="J4" s="90"/>
      <c r="K4" s="91"/>
      <c r="L4" s="92" t="s">
        <v>4</v>
      </c>
      <c r="M4" s="93"/>
      <c r="N4" s="93"/>
      <c r="O4" s="94"/>
      <c r="P4" s="56"/>
    </row>
    <row r="5" spans="1:27" s="72" customFormat="1" ht="12.75" customHeight="1">
      <c r="A5" s="115">
        <f aca="true" t="shared" si="0" ref="A5:A16">IF(AA5&lt;1," ",AA5)</f>
        <v>97</v>
      </c>
      <c r="B5" s="117" t="s">
        <v>59</v>
      </c>
      <c r="C5" s="117" t="s">
        <v>57</v>
      </c>
      <c r="D5" s="119">
        <v>2</v>
      </c>
      <c r="E5" s="145">
        <v>3</v>
      </c>
      <c r="F5" s="119">
        <v>2</v>
      </c>
      <c r="G5" s="117">
        <v>1</v>
      </c>
      <c r="H5" s="116">
        <v>1</v>
      </c>
      <c r="I5" s="116">
        <v>2</v>
      </c>
      <c r="J5" s="116"/>
      <c r="K5" s="120"/>
      <c r="L5" s="117">
        <f aca="true" t="shared" si="1" ref="L5:L16">IF(Q5&gt;20," ",Q5)</f>
        <v>1</v>
      </c>
      <c r="M5" s="117">
        <f aca="true" t="shared" si="2" ref="M5:M16">IF(R5&gt;20," ",R5)</f>
        <v>1</v>
      </c>
      <c r="N5" s="117">
        <f aca="true" t="shared" si="3" ref="N5:N16">IF(S5&gt;20," ",S5)</f>
        <v>2</v>
      </c>
      <c r="O5" s="121">
        <f aca="true" t="shared" si="4" ref="O5:O16">IF(T5&lt;1," ",T5)</f>
        <v>59</v>
      </c>
      <c r="P5" s="54"/>
      <c r="Q5" s="72">
        <f aca="true" t="shared" si="5" ref="Q5:Q16">IF(COUNT(D5:K5)&gt;0,SMALL(D5:K5,1),21)</f>
        <v>1</v>
      </c>
      <c r="R5" s="72">
        <f aca="true" t="shared" si="6" ref="R5:R16">IF(COUNT(D5:K5)&gt;1,SMALL(D5:K5,2),21)</f>
        <v>1</v>
      </c>
      <c r="S5" s="72">
        <f aca="true" t="shared" si="7" ref="S5:S16">IF(COUNT(D5:K5)&gt;2,SMALL(D5:K5,3),21)</f>
        <v>2</v>
      </c>
      <c r="T5" s="72">
        <f aca="true" t="shared" si="8" ref="T5:T16">21*3-Q5-R5-S5-((3-COUNT(Q5:S5))*21)</f>
        <v>59</v>
      </c>
      <c r="V5" s="72">
        <f aca="true" t="shared" si="9" ref="V5:V16">IF(COUNT(D5:K5)&gt;0,SMALL(D5:K5,1),21)</f>
        <v>1</v>
      </c>
      <c r="W5" s="72">
        <f aca="true" t="shared" si="10" ref="W5:W16">IF(COUNT(D5:K5)&gt;1,SMALL(D5:K5,2),21)</f>
        <v>1</v>
      </c>
      <c r="X5" s="72">
        <f aca="true" t="shared" si="11" ref="X5:X16">IF(COUNT(D5:K5)&gt;2,SMALL(D5:K5,3),21)</f>
        <v>2</v>
      </c>
      <c r="Y5" s="72">
        <f aca="true" t="shared" si="12" ref="Y5:Y16">IF(COUNT(D5:K5)&gt;3,SMALL(D5:K5,4),21)</f>
        <v>2</v>
      </c>
      <c r="Z5" s="72">
        <f aca="true" t="shared" si="13" ref="Z5:Z16">IF(COUNT(D5:K5)&gt;4,SMALL(D5:K5,5),21)</f>
        <v>2</v>
      </c>
      <c r="AA5" s="72">
        <f aca="true" t="shared" si="14" ref="AA5:AA16">21*5-V5-W5-X5-Y5-Z5-((5-COUNT(V5:Z5))*21)</f>
        <v>97</v>
      </c>
    </row>
    <row r="6" spans="1:27" s="72" customFormat="1" ht="12.75" customHeight="1">
      <c r="A6" s="122">
        <f t="shared" si="0"/>
        <v>96</v>
      </c>
      <c r="B6" s="125" t="s">
        <v>31</v>
      </c>
      <c r="C6" s="125" t="s">
        <v>9</v>
      </c>
      <c r="D6" s="126">
        <v>3</v>
      </c>
      <c r="E6" s="125">
        <v>2</v>
      </c>
      <c r="F6" s="126">
        <v>1</v>
      </c>
      <c r="G6" s="146">
        <v>3</v>
      </c>
      <c r="H6" s="127">
        <v>2</v>
      </c>
      <c r="I6" s="127">
        <v>1</v>
      </c>
      <c r="J6" s="127"/>
      <c r="K6" s="128"/>
      <c r="L6" s="125">
        <f t="shared" si="1"/>
        <v>1</v>
      </c>
      <c r="M6" s="125">
        <f t="shared" si="2"/>
        <v>1</v>
      </c>
      <c r="N6" s="125">
        <f t="shared" si="3"/>
        <v>2</v>
      </c>
      <c r="O6" s="129">
        <f t="shared" si="4"/>
        <v>59</v>
      </c>
      <c r="P6" s="54"/>
      <c r="Q6" s="72">
        <f t="shared" si="5"/>
        <v>1</v>
      </c>
      <c r="R6" s="72">
        <f t="shared" si="6"/>
        <v>1</v>
      </c>
      <c r="S6" s="72">
        <f t="shared" si="7"/>
        <v>2</v>
      </c>
      <c r="T6" s="72">
        <f t="shared" si="8"/>
        <v>59</v>
      </c>
      <c r="V6" s="72">
        <f t="shared" si="9"/>
        <v>1</v>
      </c>
      <c r="W6" s="72">
        <f t="shared" si="10"/>
        <v>1</v>
      </c>
      <c r="X6" s="72">
        <f t="shared" si="11"/>
        <v>2</v>
      </c>
      <c r="Y6" s="72">
        <f t="shared" si="12"/>
        <v>2</v>
      </c>
      <c r="Z6" s="72">
        <f t="shared" si="13"/>
        <v>3</v>
      </c>
      <c r="AA6" s="72">
        <f t="shared" si="14"/>
        <v>96</v>
      </c>
    </row>
    <row r="7" spans="1:30" s="72" customFormat="1" ht="12.75" customHeight="1">
      <c r="A7" s="122">
        <f t="shared" si="0"/>
        <v>76</v>
      </c>
      <c r="B7" s="123" t="s">
        <v>128</v>
      </c>
      <c r="C7" s="123" t="s">
        <v>9</v>
      </c>
      <c r="D7" s="131">
        <v>1</v>
      </c>
      <c r="E7" s="123">
        <v>1</v>
      </c>
      <c r="F7" s="131">
        <v>4</v>
      </c>
      <c r="G7" s="123">
        <v>2</v>
      </c>
      <c r="H7" s="132"/>
      <c r="I7" s="132"/>
      <c r="J7" s="132"/>
      <c r="K7" s="133"/>
      <c r="L7" s="125">
        <f t="shared" si="1"/>
        <v>1</v>
      </c>
      <c r="M7" s="125">
        <f t="shared" si="2"/>
        <v>1</v>
      </c>
      <c r="N7" s="125">
        <f t="shared" si="3"/>
        <v>2</v>
      </c>
      <c r="O7" s="129">
        <f t="shared" si="4"/>
        <v>59</v>
      </c>
      <c r="P7" s="48"/>
      <c r="Q7">
        <f t="shared" si="5"/>
        <v>1</v>
      </c>
      <c r="R7">
        <f t="shared" si="6"/>
        <v>1</v>
      </c>
      <c r="S7">
        <f t="shared" si="7"/>
        <v>2</v>
      </c>
      <c r="T7">
        <f t="shared" si="8"/>
        <v>59</v>
      </c>
      <c r="U7" s="55"/>
      <c r="V7" s="55">
        <f t="shared" si="9"/>
        <v>1</v>
      </c>
      <c r="W7" s="55">
        <f t="shared" si="10"/>
        <v>1</v>
      </c>
      <c r="X7" s="55">
        <f t="shared" si="11"/>
        <v>2</v>
      </c>
      <c r="Y7" s="55">
        <f t="shared" si="12"/>
        <v>4</v>
      </c>
      <c r="Z7" s="55">
        <f t="shared" si="13"/>
        <v>21</v>
      </c>
      <c r="AA7">
        <f t="shared" si="14"/>
        <v>76</v>
      </c>
      <c r="AB7" s="55"/>
      <c r="AC7" s="55"/>
      <c r="AD7" s="55"/>
    </row>
    <row r="8" spans="1:27" s="72" customFormat="1" ht="12.75" customHeight="1">
      <c r="A8" s="57">
        <f t="shared" si="0"/>
        <v>48</v>
      </c>
      <c r="B8" s="58" t="s">
        <v>30</v>
      </c>
      <c r="C8" s="58" t="s">
        <v>20</v>
      </c>
      <c r="D8" s="59">
        <v>4</v>
      </c>
      <c r="E8" s="58">
        <v>5</v>
      </c>
      <c r="F8" s="59">
        <v>6</v>
      </c>
      <c r="G8" s="58"/>
      <c r="H8" s="60"/>
      <c r="I8" s="60"/>
      <c r="J8" s="60"/>
      <c r="K8" s="61"/>
      <c r="L8" s="49">
        <f t="shared" si="1"/>
        <v>4</v>
      </c>
      <c r="M8" s="49">
        <f t="shared" si="2"/>
        <v>5</v>
      </c>
      <c r="N8" s="49">
        <f t="shared" si="3"/>
        <v>6</v>
      </c>
      <c r="O8" s="53">
        <f t="shared" si="4"/>
        <v>48</v>
      </c>
      <c r="P8" s="54"/>
      <c r="Q8" s="72">
        <f t="shared" si="5"/>
        <v>4</v>
      </c>
      <c r="R8" s="72">
        <f t="shared" si="6"/>
        <v>5</v>
      </c>
      <c r="S8" s="72">
        <f t="shared" si="7"/>
        <v>6</v>
      </c>
      <c r="T8" s="72">
        <f t="shared" si="8"/>
        <v>48</v>
      </c>
      <c r="V8" s="72">
        <f t="shared" si="9"/>
        <v>4</v>
      </c>
      <c r="W8" s="72">
        <f t="shared" si="10"/>
        <v>5</v>
      </c>
      <c r="X8" s="72">
        <f t="shared" si="11"/>
        <v>6</v>
      </c>
      <c r="Y8" s="72">
        <f t="shared" si="12"/>
        <v>21</v>
      </c>
      <c r="Z8" s="72">
        <f t="shared" si="13"/>
        <v>21</v>
      </c>
      <c r="AA8" s="72">
        <f t="shared" si="14"/>
        <v>48</v>
      </c>
    </row>
    <row r="9" spans="1:31" s="55" customFormat="1" ht="12.75" customHeight="1">
      <c r="A9" s="57">
        <f t="shared" si="0"/>
        <v>33</v>
      </c>
      <c r="B9" s="58" t="s">
        <v>58</v>
      </c>
      <c r="C9" s="58" t="s">
        <v>9</v>
      </c>
      <c r="D9" s="59"/>
      <c r="E9" s="58">
        <v>4</v>
      </c>
      <c r="F9" s="59">
        <v>5</v>
      </c>
      <c r="G9" s="58"/>
      <c r="H9" s="60"/>
      <c r="I9" s="60"/>
      <c r="J9" s="60"/>
      <c r="K9" s="61"/>
      <c r="L9" s="49">
        <f t="shared" si="1"/>
        <v>4</v>
      </c>
      <c r="M9" s="49">
        <f t="shared" si="2"/>
        <v>5</v>
      </c>
      <c r="N9" s="49" t="str">
        <f t="shared" si="3"/>
        <v> </v>
      </c>
      <c r="O9" s="53">
        <f t="shared" si="4"/>
        <v>33</v>
      </c>
      <c r="P9" s="56"/>
      <c r="Q9" s="55">
        <f t="shared" si="5"/>
        <v>4</v>
      </c>
      <c r="R9" s="55">
        <f t="shared" si="6"/>
        <v>5</v>
      </c>
      <c r="S9" s="55">
        <f t="shared" si="7"/>
        <v>21</v>
      </c>
      <c r="T9" s="55">
        <f t="shared" si="8"/>
        <v>33</v>
      </c>
      <c r="V9" s="55">
        <f t="shared" si="9"/>
        <v>4</v>
      </c>
      <c r="W9" s="55">
        <f t="shared" si="10"/>
        <v>5</v>
      </c>
      <c r="X9" s="55">
        <f t="shared" si="11"/>
        <v>21</v>
      </c>
      <c r="Y9" s="55">
        <f t="shared" si="12"/>
        <v>21</v>
      </c>
      <c r="Z9" s="55">
        <f t="shared" si="13"/>
        <v>21</v>
      </c>
      <c r="AA9" s="55">
        <f t="shared" si="14"/>
        <v>33</v>
      </c>
      <c r="AE9" s="72"/>
    </row>
    <row r="10" spans="1:31" s="55" customFormat="1" ht="12.75" customHeight="1">
      <c r="A10" s="57">
        <f t="shared" si="0"/>
        <v>18</v>
      </c>
      <c r="B10" s="42" t="s">
        <v>97</v>
      </c>
      <c r="C10" s="42" t="s">
        <v>26</v>
      </c>
      <c r="D10" s="44"/>
      <c r="E10" s="42"/>
      <c r="F10" s="44">
        <v>3</v>
      </c>
      <c r="G10" s="42"/>
      <c r="H10" s="45"/>
      <c r="I10" s="45"/>
      <c r="J10" s="45"/>
      <c r="K10" s="46"/>
      <c r="L10" s="41">
        <f t="shared" si="1"/>
        <v>3</v>
      </c>
      <c r="M10" s="41" t="str">
        <f t="shared" si="2"/>
        <v> </v>
      </c>
      <c r="N10" s="41" t="str">
        <f t="shared" si="3"/>
        <v> </v>
      </c>
      <c r="O10" s="43">
        <f t="shared" si="4"/>
        <v>18</v>
      </c>
      <c r="P10" s="48"/>
      <c r="Q10">
        <f t="shared" si="5"/>
        <v>3</v>
      </c>
      <c r="R10">
        <f t="shared" si="6"/>
        <v>21</v>
      </c>
      <c r="S10">
        <f t="shared" si="7"/>
        <v>21</v>
      </c>
      <c r="T10">
        <f t="shared" si="8"/>
        <v>18</v>
      </c>
      <c r="V10" s="55">
        <f t="shared" si="9"/>
        <v>3</v>
      </c>
      <c r="W10" s="55">
        <f t="shared" si="10"/>
        <v>21</v>
      </c>
      <c r="X10" s="55">
        <f t="shared" si="11"/>
        <v>21</v>
      </c>
      <c r="Y10" s="55">
        <f t="shared" si="12"/>
        <v>21</v>
      </c>
      <c r="Z10" s="55">
        <f t="shared" si="13"/>
        <v>21</v>
      </c>
      <c r="AA10">
        <f t="shared" si="14"/>
        <v>18</v>
      </c>
      <c r="AE10" s="72"/>
    </row>
    <row r="11" spans="1:31" ht="12.75" customHeight="1">
      <c r="A11" s="57">
        <f t="shared" si="0"/>
        <v>18</v>
      </c>
      <c r="B11" s="42" t="s">
        <v>181</v>
      </c>
      <c r="C11" s="42" t="s">
        <v>196</v>
      </c>
      <c r="D11" s="44"/>
      <c r="E11" s="42"/>
      <c r="F11" s="44"/>
      <c r="G11" s="42"/>
      <c r="H11" s="45">
        <v>3</v>
      </c>
      <c r="I11" s="45"/>
      <c r="J11" s="45"/>
      <c r="K11" s="46"/>
      <c r="L11" s="41">
        <f t="shared" si="1"/>
        <v>3</v>
      </c>
      <c r="M11" s="41" t="str">
        <f t="shared" si="2"/>
        <v> </v>
      </c>
      <c r="N11" s="41" t="str">
        <f t="shared" si="3"/>
        <v> </v>
      </c>
      <c r="O11" s="43">
        <f t="shared" si="4"/>
        <v>18</v>
      </c>
      <c r="Q11">
        <f t="shared" si="5"/>
        <v>3</v>
      </c>
      <c r="R11">
        <f t="shared" si="6"/>
        <v>21</v>
      </c>
      <c r="S11">
        <f t="shared" si="7"/>
        <v>21</v>
      </c>
      <c r="T11">
        <f t="shared" si="8"/>
        <v>18</v>
      </c>
      <c r="U11" s="55"/>
      <c r="V11" s="55">
        <f t="shared" si="9"/>
        <v>3</v>
      </c>
      <c r="W11" s="55">
        <f t="shared" si="10"/>
        <v>21</v>
      </c>
      <c r="X11" s="55">
        <f t="shared" si="11"/>
        <v>21</v>
      </c>
      <c r="Y11" s="55">
        <f t="shared" si="12"/>
        <v>21</v>
      </c>
      <c r="Z11" s="55">
        <f t="shared" si="13"/>
        <v>21</v>
      </c>
      <c r="AA11">
        <f t="shared" si="14"/>
        <v>18</v>
      </c>
      <c r="AB11" s="55"/>
      <c r="AC11" s="55"/>
      <c r="AD11" s="55"/>
      <c r="AE11" s="72"/>
    </row>
    <row r="12" spans="1:31" ht="12.75" customHeight="1">
      <c r="A12" s="57">
        <f t="shared" si="0"/>
        <v>17</v>
      </c>
      <c r="B12" s="42" t="s">
        <v>177</v>
      </c>
      <c r="C12" s="42" t="s">
        <v>178</v>
      </c>
      <c r="D12" s="44"/>
      <c r="E12" s="42"/>
      <c r="F12" s="44"/>
      <c r="G12" s="42">
        <v>4</v>
      </c>
      <c r="H12" s="45"/>
      <c r="I12" s="45"/>
      <c r="J12" s="45"/>
      <c r="K12" s="46"/>
      <c r="L12" s="41">
        <f t="shared" si="1"/>
        <v>4</v>
      </c>
      <c r="M12" s="41" t="str">
        <f t="shared" si="2"/>
        <v> </v>
      </c>
      <c r="N12" s="41" t="str">
        <f t="shared" si="3"/>
        <v> </v>
      </c>
      <c r="O12" s="43">
        <f t="shared" si="4"/>
        <v>17</v>
      </c>
      <c r="Q12">
        <f t="shared" si="5"/>
        <v>4</v>
      </c>
      <c r="R12">
        <f t="shared" si="6"/>
        <v>21</v>
      </c>
      <c r="S12">
        <f t="shared" si="7"/>
        <v>21</v>
      </c>
      <c r="T12">
        <f t="shared" si="8"/>
        <v>17</v>
      </c>
      <c r="U12" s="55"/>
      <c r="V12" s="55">
        <f t="shared" si="9"/>
        <v>4</v>
      </c>
      <c r="W12" s="55">
        <f t="shared" si="10"/>
        <v>21</v>
      </c>
      <c r="X12" s="55">
        <f t="shared" si="11"/>
        <v>21</v>
      </c>
      <c r="Y12" s="55">
        <f t="shared" si="12"/>
        <v>21</v>
      </c>
      <c r="Z12" s="55">
        <f t="shared" si="13"/>
        <v>21</v>
      </c>
      <c r="AA12">
        <f t="shared" si="14"/>
        <v>17</v>
      </c>
      <c r="AB12" s="55"/>
      <c r="AC12" s="55"/>
      <c r="AD12" s="55"/>
      <c r="AE12" s="72"/>
    </row>
    <row r="13" spans="1:31" ht="12.75" customHeight="1">
      <c r="A13" s="57">
        <f t="shared" si="0"/>
        <v>16</v>
      </c>
      <c r="B13" s="42" t="s">
        <v>129</v>
      </c>
      <c r="C13" s="42" t="s">
        <v>29</v>
      </c>
      <c r="D13" s="44">
        <v>5</v>
      </c>
      <c r="E13" s="42"/>
      <c r="F13" s="44"/>
      <c r="G13" s="42"/>
      <c r="H13" s="45"/>
      <c r="I13" s="45"/>
      <c r="J13" s="45"/>
      <c r="K13" s="46"/>
      <c r="L13" s="41">
        <f t="shared" si="1"/>
        <v>5</v>
      </c>
      <c r="M13" s="41" t="str">
        <f t="shared" si="2"/>
        <v> </v>
      </c>
      <c r="N13" s="41" t="str">
        <f t="shared" si="3"/>
        <v> </v>
      </c>
      <c r="O13" s="43">
        <f t="shared" si="4"/>
        <v>16</v>
      </c>
      <c r="Q13">
        <f t="shared" si="5"/>
        <v>5</v>
      </c>
      <c r="R13">
        <f t="shared" si="6"/>
        <v>21</v>
      </c>
      <c r="S13">
        <f t="shared" si="7"/>
        <v>21</v>
      </c>
      <c r="T13">
        <f t="shared" si="8"/>
        <v>16</v>
      </c>
      <c r="U13" s="55"/>
      <c r="V13" s="55">
        <f t="shared" si="9"/>
        <v>5</v>
      </c>
      <c r="W13" s="55">
        <f t="shared" si="10"/>
        <v>21</v>
      </c>
      <c r="X13" s="55">
        <f t="shared" si="11"/>
        <v>21</v>
      </c>
      <c r="Y13" s="55">
        <f t="shared" si="12"/>
        <v>21</v>
      </c>
      <c r="Z13" s="55">
        <f t="shared" si="13"/>
        <v>21</v>
      </c>
      <c r="AA13">
        <f t="shared" si="14"/>
        <v>16</v>
      </c>
      <c r="AB13" s="55"/>
      <c r="AC13" s="55"/>
      <c r="AD13" s="55"/>
      <c r="AE13" s="72"/>
    </row>
    <row r="14" spans="1:31" ht="12.75" customHeight="1">
      <c r="A14" s="57">
        <f t="shared" si="0"/>
        <v>15</v>
      </c>
      <c r="B14" s="42" t="s">
        <v>98</v>
      </c>
      <c r="C14" s="42" t="s">
        <v>9</v>
      </c>
      <c r="D14" s="44"/>
      <c r="E14" s="42">
        <v>6</v>
      </c>
      <c r="F14" s="44"/>
      <c r="G14" s="42"/>
      <c r="H14" s="45"/>
      <c r="I14" s="45"/>
      <c r="J14" s="45"/>
      <c r="K14" s="46"/>
      <c r="L14" s="41">
        <f t="shared" si="1"/>
        <v>6</v>
      </c>
      <c r="M14" s="41" t="str">
        <f t="shared" si="2"/>
        <v> </v>
      </c>
      <c r="N14" s="41" t="str">
        <f t="shared" si="3"/>
        <v> </v>
      </c>
      <c r="O14" s="43">
        <f t="shared" si="4"/>
        <v>15</v>
      </c>
      <c r="Q14">
        <f t="shared" si="5"/>
        <v>6</v>
      </c>
      <c r="R14">
        <f t="shared" si="6"/>
        <v>21</v>
      </c>
      <c r="S14">
        <f t="shared" si="7"/>
        <v>21</v>
      </c>
      <c r="T14">
        <f t="shared" si="8"/>
        <v>15</v>
      </c>
      <c r="U14" s="55"/>
      <c r="V14" s="55">
        <f t="shared" si="9"/>
        <v>6</v>
      </c>
      <c r="W14" s="55">
        <f t="shared" si="10"/>
        <v>21</v>
      </c>
      <c r="X14" s="55">
        <f t="shared" si="11"/>
        <v>21</v>
      </c>
      <c r="Y14" s="55">
        <f t="shared" si="12"/>
        <v>21</v>
      </c>
      <c r="Z14" s="55">
        <f t="shared" si="13"/>
        <v>21</v>
      </c>
      <c r="AA14">
        <f t="shared" si="14"/>
        <v>15</v>
      </c>
      <c r="AB14" s="55"/>
      <c r="AC14" s="55"/>
      <c r="AD14" s="55"/>
      <c r="AE14" s="72"/>
    </row>
    <row r="15" spans="1:31" ht="12.75" customHeight="1">
      <c r="A15" s="57">
        <f t="shared" si="0"/>
        <v>14</v>
      </c>
      <c r="B15" s="42" t="s">
        <v>104</v>
      </c>
      <c r="C15" s="42" t="s">
        <v>46</v>
      </c>
      <c r="D15" s="44"/>
      <c r="E15" s="42"/>
      <c r="F15" s="44">
        <v>7</v>
      </c>
      <c r="G15" s="42"/>
      <c r="H15" s="45"/>
      <c r="I15" s="45"/>
      <c r="J15" s="45"/>
      <c r="K15" s="46"/>
      <c r="L15" s="41">
        <f t="shared" si="1"/>
        <v>7</v>
      </c>
      <c r="M15" s="41" t="str">
        <f t="shared" si="2"/>
        <v> </v>
      </c>
      <c r="N15" s="41" t="str">
        <f t="shared" si="3"/>
        <v> </v>
      </c>
      <c r="O15" s="43">
        <f t="shared" si="4"/>
        <v>14</v>
      </c>
      <c r="Q15">
        <f t="shared" si="5"/>
        <v>7</v>
      </c>
      <c r="R15">
        <f t="shared" si="6"/>
        <v>21</v>
      </c>
      <c r="S15">
        <f t="shared" si="7"/>
        <v>21</v>
      </c>
      <c r="T15">
        <f t="shared" si="8"/>
        <v>14</v>
      </c>
      <c r="U15" s="55"/>
      <c r="V15" s="55">
        <f t="shared" si="9"/>
        <v>7</v>
      </c>
      <c r="W15" s="55">
        <f t="shared" si="10"/>
        <v>21</v>
      </c>
      <c r="X15" s="55">
        <f t="shared" si="11"/>
        <v>21</v>
      </c>
      <c r="Y15" s="55">
        <f t="shared" si="12"/>
        <v>21</v>
      </c>
      <c r="Z15" s="55">
        <f t="shared" si="13"/>
        <v>21</v>
      </c>
      <c r="AA15">
        <f t="shared" si="14"/>
        <v>14</v>
      </c>
      <c r="AB15" s="55"/>
      <c r="AC15" s="55"/>
      <c r="AD15" s="55"/>
      <c r="AE15" s="72"/>
    </row>
    <row r="16" spans="1:27" ht="12.75" customHeight="1" thickBot="1">
      <c r="A16" s="64" t="str">
        <f t="shared" si="0"/>
        <v> </v>
      </c>
      <c r="B16" s="20"/>
      <c r="C16" s="20"/>
      <c r="D16" s="21"/>
      <c r="E16" s="20"/>
      <c r="F16" s="21"/>
      <c r="G16" s="20"/>
      <c r="H16" s="22"/>
      <c r="I16" s="22"/>
      <c r="J16" s="22"/>
      <c r="K16" s="23"/>
      <c r="L16" s="24" t="str">
        <f t="shared" si="1"/>
        <v> </v>
      </c>
      <c r="M16" s="20" t="str">
        <f t="shared" si="2"/>
        <v> </v>
      </c>
      <c r="N16" s="20" t="str">
        <f t="shared" si="3"/>
        <v> </v>
      </c>
      <c r="O16" s="25" t="str">
        <f t="shared" si="4"/>
        <v> </v>
      </c>
      <c r="Q16">
        <f t="shared" si="5"/>
        <v>21</v>
      </c>
      <c r="R16">
        <f t="shared" si="6"/>
        <v>21</v>
      </c>
      <c r="S16">
        <f t="shared" si="7"/>
        <v>21</v>
      </c>
      <c r="T16">
        <f t="shared" si="8"/>
        <v>0</v>
      </c>
      <c r="V16" s="55">
        <f t="shared" si="9"/>
        <v>21</v>
      </c>
      <c r="W16" s="55">
        <f t="shared" si="10"/>
        <v>21</v>
      </c>
      <c r="X16" s="55">
        <f t="shared" si="11"/>
        <v>21</v>
      </c>
      <c r="Y16" s="55">
        <f t="shared" si="12"/>
        <v>21</v>
      </c>
      <c r="Z16" s="55">
        <f t="shared" si="13"/>
        <v>21</v>
      </c>
      <c r="AA16">
        <f t="shared" si="14"/>
        <v>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</sheetData>
  <sheetProtection/>
  <mergeCells count="2">
    <mergeCell ref="A1:E1"/>
    <mergeCell ref="AC2:AE2"/>
  </mergeCells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Footer>&amp;C&amp;"Verdana,Normal"www.oslosportsfiskere.no/isfiske/NC2007.xls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Gjensidige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Hovde</dc:creator>
  <cp:keywords/>
  <dc:description/>
  <cp:lastModifiedBy>Harald</cp:lastModifiedBy>
  <cp:lastPrinted>2008-12-27T15:00:53Z</cp:lastPrinted>
  <dcterms:created xsi:type="dcterms:W3CDTF">2003-01-08T09:38:39Z</dcterms:created>
  <dcterms:modified xsi:type="dcterms:W3CDTF">2018-02-19T09:37:12Z</dcterms:modified>
  <cp:category/>
  <cp:version/>
  <cp:contentType/>
  <cp:contentStatus/>
</cp:coreProperties>
</file>